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üfprotokoll" sheetId="1" state="visible" r:id="rId1"/>
    <sheet xmlns:r="http://schemas.openxmlformats.org/officeDocument/2006/relationships" name="Mängelliste" sheetId="2" state="visible" r:id="rId2"/>
    <sheet xmlns:r="http://schemas.openxmlformats.org/officeDocument/2006/relationships" name="Auswertung" sheetId="3" state="visible" r:id="rId3"/>
  </sheets>
  <definedNames>
    <definedName name="_xlnm._FilterDatabase" localSheetId="0" hidden="1">'Prüfprotokoll'!$A$11:$H$31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sz val="10"/>
    </font>
    <font>
      <b val="1"/>
    </font>
    <font>
      <b val="1"/>
      <color rgb="00FFFFFF"/>
      <sz val="11"/>
    </font>
    <font>
      <b val="1"/>
      <color rgb="001F4E78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1F4E78"/>
        <bgColor rgb="001F4E78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3" fillId="0" borderId="1" pivotButton="0" quotePrefix="0" xfId="0"/>
    <xf numFmtId="0" fontId="0" fillId="0" borderId="1" pivotButton="0" quotePrefix="0" xfId="0"/>
    <xf numFmtId="0" fontId="2" fillId="2" borderId="0" applyAlignment="1" pivotButton="0" quotePrefix="0" xfId="0">
      <alignment horizontal="center"/>
    </xf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2" fontId="0" fillId="0" borderId="1" applyAlignment="1" pivotButton="0" quotePrefix="0" xfId="0">
      <alignment vertical="center"/>
    </xf>
    <xf numFmtId="0" fontId="0" fillId="4" borderId="1" applyAlignment="1" pivotButton="0" quotePrefix="0" xfId="0">
      <alignment vertical="center"/>
    </xf>
    <xf numFmtId="0" fontId="5" fillId="0" borderId="0" applyAlignment="1" pivotButton="0" quotePrefix="0" xfId="0">
      <alignment horizontal="center" vertical="center"/>
    </xf>
    <xf numFmtId="164" fontId="0" fillId="0" borderId="1" pivotButton="0" quotePrefix="0" xfId="0"/>
    <xf numFmtId="0" fontId="6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28" customWidth="1" min="2" max="2"/>
    <col width="12" customWidth="1" min="3" max="3"/>
    <col width="12" customWidth="1" min="4" max="4"/>
    <col width="12" customWidth="1" min="5" max="5"/>
    <col width="10" customWidth="1" min="6" max="6"/>
    <col width="10" customWidth="1" min="7" max="7"/>
    <col width="30" customWidth="1" min="8" max="8"/>
  </cols>
  <sheetData>
    <row r="1" ht="30" customHeight="1">
      <c r="A1" s="1" t="inlineStr">
        <is>
          <t>PRÜFPROTOKOLL ELEKTRISCHE ANLAGEN</t>
        </is>
      </c>
    </row>
    <row r="3">
      <c r="A3" s="2" t="inlineStr">
        <is>
          <t>Betriebsdaten</t>
        </is>
      </c>
    </row>
    <row r="4">
      <c r="A4" s="3" t="inlineStr">
        <is>
          <t>Firma:</t>
        </is>
      </c>
      <c r="B4" s="4" t="inlineStr">
        <is>
          <t>Kunze Anlagenbau</t>
        </is>
      </c>
    </row>
    <row r="5">
      <c r="A5" s="3" t="inlineStr">
        <is>
          <t>Standort:</t>
        </is>
      </c>
      <c r="B5" s="4" t="inlineStr">
        <is>
          <t>Fabrikweg 8, 40210 Düsseldorf</t>
        </is>
      </c>
    </row>
    <row r="6">
      <c r="A6" s="3" t="inlineStr">
        <is>
          <t>Prüfdatum:</t>
        </is>
      </c>
      <c r="B6" s="4" t="inlineStr">
        <is>
          <t>13.11.2025</t>
        </is>
      </c>
    </row>
    <row r="7">
      <c r="A7" s="3" t="inlineStr">
        <is>
          <t>Prüfer:</t>
        </is>
      </c>
      <c r="B7" s="4" t="inlineStr">
        <is>
          <t>Dipl.-Ing. Thomas Weber</t>
        </is>
      </c>
    </row>
    <row r="8">
      <c r="A8" s="3" t="inlineStr">
        <is>
          <t>Nächste Prüfung:</t>
        </is>
      </c>
      <c r="B8" s="4" t="inlineStr">
        <is>
          <t>13.11.2026</t>
        </is>
      </c>
    </row>
    <row r="10">
      <c r="A10" s="5" t="inlineStr">
        <is>
          <t>Prüfergebnisse</t>
        </is>
      </c>
    </row>
    <row r="11">
      <c r="A11" s="6" t="inlineStr">
        <is>
          <t>Prüfpunkt</t>
        </is>
      </c>
      <c r="B11" s="6" t="inlineStr">
        <is>
          <t>Anlage/Gerät</t>
        </is>
      </c>
      <c r="C11" s="6" t="inlineStr">
        <is>
          <t>Sollwert</t>
        </is>
      </c>
      <c r="D11" s="6" t="inlineStr">
        <is>
          <t>Messwert</t>
        </is>
      </c>
      <c r="E11" s="6" t="inlineStr">
        <is>
          <t>Einheit</t>
        </is>
      </c>
      <c r="F11" s="6" t="inlineStr">
        <is>
          <t>Ergebnis</t>
        </is>
      </c>
      <c r="G11" s="6" t="inlineStr">
        <is>
          <t>Mangel</t>
        </is>
      </c>
      <c r="H11" s="6" t="inlineStr">
        <is>
          <t>Bemerkung</t>
        </is>
      </c>
    </row>
    <row r="12">
      <c r="A12" s="7" t="inlineStr">
        <is>
          <t>Isolationswiderstand</t>
        </is>
      </c>
      <c r="B12" s="7" t="inlineStr">
        <is>
          <t>Hauptverteiler 1.OG</t>
        </is>
      </c>
      <c r="C12" s="7" t="inlineStr">
        <is>
          <t>≥ 1,0</t>
        </is>
      </c>
      <c r="D12" s="8" t="n">
        <v>1.55</v>
      </c>
      <c r="E12" s="7" t="inlineStr">
        <is>
          <t>MΩ</t>
        </is>
      </c>
      <c r="F12" s="9" t="inlineStr">
        <is>
          <t>i.O.</t>
        </is>
      </c>
      <c r="G12" s="7" t="inlineStr">
        <is>
          <t>Nein</t>
        </is>
      </c>
      <c r="H12" s="7" t="n"/>
    </row>
    <row r="13">
      <c r="A13" s="7" t="inlineStr">
        <is>
          <t>Schutzleiterwiderstand</t>
        </is>
      </c>
      <c r="B13" s="7" t="inlineStr">
        <is>
          <t>Steckdosenkreis Büro A</t>
        </is>
      </c>
      <c r="C13" s="7" t="inlineStr">
        <is>
          <t>≤ 0,3</t>
        </is>
      </c>
      <c r="D13" s="8" t="n">
        <v>0.05</v>
      </c>
      <c r="E13" s="7" t="inlineStr">
        <is>
          <t>Ω</t>
        </is>
      </c>
      <c r="F13" s="9" t="inlineStr">
        <is>
          <t>i.O.</t>
        </is>
      </c>
      <c r="G13" s="7" t="inlineStr">
        <is>
          <t>Nein</t>
        </is>
      </c>
      <c r="H13" s="7" t="n"/>
    </row>
    <row r="14">
      <c r="A14" s="7" t="inlineStr">
        <is>
          <t>Erdungswiderstand</t>
        </is>
      </c>
      <c r="B14" s="7" t="inlineStr">
        <is>
          <t>Erdungsanlage Gebäude</t>
        </is>
      </c>
      <c r="C14" s="7" t="inlineStr">
        <is>
          <t>≤ 5,0</t>
        </is>
      </c>
      <c r="D14" s="8" t="n">
        <v>3.49</v>
      </c>
      <c r="E14" s="7" t="inlineStr">
        <is>
          <t>Ω</t>
        </is>
      </c>
      <c r="F14" s="9" t="inlineStr">
        <is>
          <t>i.O.</t>
        </is>
      </c>
      <c r="G14" s="7" t="inlineStr">
        <is>
          <t>Nein</t>
        </is>
      </c>
      <c r="H14" s="7" t="n"/>
    </row>
    <row r="15">
      <c r="A15" s="7" t="inlineStr">
        <is>
          <t>RCD-Auslösezeit</t>
        </is>
      </c>
      <c r="B15" s="7" t="inlineStr">
        <is>
          <t>FI-Schalter 30mA Werkstatt</t>
        </is>
      </c>
      <c r="C15" s="7" t="inlineStr">
        <is>
          <t>≤ 40</t>
        </is>
      </c>
      <c r="D15" s="8" t="n">
        <v>19.22</v>
      </c>
      <c r="E15" s="7" t="inlineStr">
        <is>
          <t>ms</t>
        </is>
      </c>
      <c r="F15" s="9" t="inlineStr">
        <is>
          <t>i.O.</t>
        </is>
      </c>
      <c r="G15" s="7" t="inlineStr">
        <is>
          <t>Nein</t>
        </is>
      </c>
      <c r="H15" s="7" t="n"/>
    </row>
    <row r="16">
      <c r="A16" s="7" t="inlineStr">
        <is>
          <t>RCD-Auslösestrom</t>
        </is>
      </c>
      <c r="B16" s="7" t="inlineStr">
        <is>
          <t>FI-Schalter 30mA Werkstatt</t>
        </is>
      </c>
      <c r="C16" s="7" t="inlineStr">
        <is>
          <t>15-30</t>
        </is>
      </c>
      <c r="D16" s="8" t="n">
        <v>24.83</v>
      </c>
      <c r="E16" s="7" t="inlineStr">
        <is>
          <t>mA</t>
        </is>
      </c>
      <c r="F16" s="9" t="inlineStr">
        <is>
          <t>i.O.</t>
        </is>
      </c>
      <c r="G16" s="7" t="inlineStr">
        <is>
          <t>Nein</t>
        </is>
      </c>
      <c r="H16" s="7" t="n"/>
    </row>
    <row r="17">
      <c r="A17" s="7" t="inlineStr">
        <is>
          <t>Drehfeldrichtung</t>
        </is>
      </c>
      <c r="B17" s="7" t="inlineStr">
        <is>
          <t>Hauptverteiler EG</t>
        </is>
      </c>
      <c r="C17" s="7" t="inlineStr">
        <is>
          <t>L1-L2-L3</t>
        </is>
      </c>
      <c r="D17" s="7" t="inlineStr">
        <is>
          <t>L1-L2-L3</t>
        </is>
      </c>
      <c r="E17" s="7" t="inlineStr">
        <is>
          <t>Phasenfolge</t>
        </is>
      </c>
      <c r="F17" s="9" t="inlineStr">
        <is>
          <t>i.O.</t>
        </is>
      </c>
      <c r="G17" s="7" t="inlineStr">
        <is>
          <t>Nein</t>
        </is>
      </c>
      <c r="H17" s="7" t="n"/>
    </row>
    <row r="18">
      <c r="A18" s="7" t="inlineStr">
        <is>
          <t>Spannung L1-N</t>
        </is>
      </c>
      <c r="B18" s="7" t="inlineStr">
        <is>
          <t>Unterverteiler Produktion</t>
        </is>
      </c>
      <c r="C18" s="7" t="inlineStr">
        <is>
          <t>230 ±10%</t>
        </is>
      </c>
      <c r="D18" s="8" t="n">
        <v>230.67</v>
      </c>
      <c r="E18" s="7" t="inlineStr">
        <is>
          <t>V</t>
        </is>
      </c>
      <c r="F18" s="9" t="inlineStr">
        <is>
          <t>i.O.</t>
        </is>
      </c>
      <c r="G18" s="7" t="inlineStr">
        <is>
          <t>Nein</t>
        </is>
      </c>
      <c r="H18" s="7" t="n"/>
    </row>
    <row r="19">
      <c r="A19" s="7" t="inlineStr">
        <is>
          <t>Spannung L2-N</t>
        </is>
      </c>
      <c r="B19" s="7" t="inlineStr">
        <is>
          <t>Unterverteiler Produktion</t>
        </is>
      </c>
      <c r="C19" s="7" t="inlineStr">
        <is>
          <t>230 ±10%</t>
        </is>
      </c>
      <c r="D19" s="8" t="n">
        <v>237.96</v>
      </c>
      <c r="E19" s="7" t="inlineStr">
        <is>
          <t>V</t>
        </is>
      </c>
      <c r="F19" s="9" t="inlineStr">
        <is>
          <t>i.O.</t>
        </is>
      </c>
      <c r="G19" s="7" t="inlineStr">
        <is>
          <t>Nein</t>
        </is>
      </c>
      <c r="H19" s="7" t="n"/>
    </row>
    <row r="20">
      <c r="A20" s="7" t="inlineStr">
        <is>
          <t>Spannung L3-N</t>
        </is>
      </c>
      <c r="B20" s="7" t="inlineStr">
        <is>
          <t>Unterverteiler Produktion</t>
        </is>
      </c>
      <c r="C20" s="7" t="inlineStr">
        <is>
          <t>230 ±10%</t>
        </is>
      </c>
      <c r="D20" s="8" t="n">
        <v>225.26</v>
      </c>
      <c r="E20" s="7" t="inlineStr">
        <is>
          <t>V</t>
        </is>
      </c>
      <c r="F20" s="9" t="inlineStr">
        <is>
          <t>i.O.</t>
        </is>
      </c>
      <c r="G20" s="7" t="inlineStr">
        <is>
          <t>Nein</t>
        </is>
      </c>
      <c r="H20" s="7" t="n"/>
    </row>
    <row r="21">
      <c r="A21" s="7" t="inlineStr">
        <is>
          <t>Isolationswiderstand</t>
        </is>
      </c>
      <c r="B21" s="7" t="inlineStr">
        <is>
          <t>Verteiler 2.OG</t>
        </is>
      </c>
      <c r="C21" s="7" t="inlineStr">
        <is>
          <t>≥ 1,0</t>
        </is>
      </c>
      <c r="D21" s="8" t="n">
        <v>1.37</v>
      </c>
      <c r="E21" s="7" t="inlineStr">
        <is>
          <t>MΩ</t>
        </is>
      </c>
      <c r="F21" s="9" t="inlineStr">
        <is>
          <t>i.O.</t>
        </is>
      </c>
      <c r="G21" s="7" t="inlineStr">
        <is>
          <t>Nein</t>
        </is>
      </c>
      <c r="H21" s="7" t="n"/>
    </row>
    <row r="22">
      <c r="A22" s="7" t="inlineStr">
        <is>
          <t>Schutzleiterwiderstand</t>
        </is>
      </c>
      <c r="B22" s="7" t="inlineStr">
        <is>
          <t>Maschinenkreis Halle 2</t>
        </is>
      </c>
      <c r="C22" s="7" t="inlineStr">
        <is>
          <t>≤ 0,3</t>
        </is>
      </c>
      <c r="D22" s="8" t="n">
        <v>0.26</v>
      </c>
      <c r="E22" s="7" t="inlineStr">
        <is>
          <t>Ω</t>
        </is>
      </c>
      <c r="F22" s="9" t="inlineStr">
        <is>
          <t>i.O.</t>
        </is>
      </c>
      <c r="G22" s="7" t="inlineStr">
        <is>
          <t>Nein</t>
        </is>
      </c>
      <c r="H22" s="7" t="n"/>
    </row>
    <row r="23">
      <c r="A23" s="7" t="inlineStr">
        <is>
          <t>RCD-Auslösezeit</t>
        </is>
      </c>
      <c r="B23" s="7" t="inlineStr">
        <is>
          <t>FI-Schalter 300mA Lager</t>
        </is>
      </c>
      <c r="C23" s="7" t="inlineStr">
        <is>
          <t>≤ 150</t>
        </is>
      </c>
      <c r="D23" s="8" t="n">
        <v>111.46</v>
      </c>
      <c r="E23" s="7" t="inlineStr">
        <is>
          <t>ms</t>
        </is>
      </c>
      <c r="F23" s="9" t="inlineStr">
        <is>
          <t>i.O.</t>
        </is>
      </c>
      <c r="G23" s="7" t="inlineStr">
        <is>
          <t>Nein</t>
        </is>
      </c>
      <c r="H23" s="7" t="n"/>
    </row>
    <row r="24">
      <c r="A24" s="7" t="inlineStr">
        <is>
          <t>Isolationswiderstand</t>
        </is>
      </c>
      <c r="B24" s="7" t="inlineStr">
        <is>
          <t>Beleuchtungskreis Büro</t>
        </is>
      </c>
      <c r="C24" s="7" t="inlineStr">
        <is>
          <t>≥ 1,0</t>
        </is>
      </c>
      <c r="D24" s="8" t="n">
        <v>2.16</v>
      </c>
      <c r="E24" s="7" t="inlineStr">
        <is>
          <t>MΩ</t>
        </is>
      </c>
      <c r="F24" s="9" t="inlineStr">
        <is>
          <t>i.O.</t>
        </is>
      </c>
      <c r="G24" s="7" t="inlineStr">
        <is>
          <t>Nein</t>
        </is>
      </c>
      <c r="H24" s="7" t="n"/>
    </row>
    <row r="25">
      <c r="A25" s="7" t="inlineStr">
        <is>
          <t>Schutzleiterwiderstand</t>
        </is>
      </c>
      <c r="B25" s="7" t="inlineStr">
        <is>
          <t>IT-Raum Serverrack</t>
        </is>
      </c>
      <c r="C25" s="7" t="inlineStr">
        <is>
          <t>≤ 0,3</t>
        </is>
      </c>
      <c r="D25" s="8" t="n">
        <v>0.16</v>
      </c>
      <c r="E25" s="7" t="inlineStr">
        <is>
          <t>Ω</t>
        </is>
      </c>
      <c r="F25" s="9" t="inlineStr">
        <is>
          <t>i.O.</t>
        </is>
      </c>
      <c r="G25" s="7" t="inlineStr">
        <is>
          <t>Nein</t>
        </is>
      </c>
      <c r="H25" s="7" t="n"/>
    </row>
    <row r="26">
      <c r="A26" s="7" t="inlineStr">
        <is>
          <t>Durchgangsprüfung</t>
        </is>
      </c>
      <c r="B26" s="7" t="inlineStr">
        <is>
          <t>Potentialausgleich Keller</t>
        </is>
      </c>
      <c r="C26" s="7" t="inlineStr">
        <is>
          <t>≤ 0,5</t>
        </is>
      </c>
      <c r="D26" s="8" t="n">
        <v>0.29</v>
      </c>
      <c r="E26" s="7" t="inlineStr">
        <is>
          <t>Ω</t>
        </is>
      </c>
      <c r="F26" s="9" t="inlineStr">
        <is>
          <t>i.O.</t>
        </is>
      </c>
      <c r="G26" s="7" t="inlineStr">
        <is>
          <t>Nein</t>
        </is>
      </c>
      <c r="H26" s="7" t="n"/>
    </row>
    <row r="27">
      <c r="A27" s="7" t="inlineStr">
        <is>
          <t>Isolationswiderstand</t>
        </is>
      </c>
      <c r="B27" s="7" t="inlineStr">
        <is>
          <t>Außenbeleuchtung</t>
        </is>
      </c>
      <c r="C27" s="7" t="inlineStr">
        <is>
          <t>≥ 1,0</t>
        </is>
      </c>
      <c r="D27" s="8" t="n">
        <v>4.41</v>
      </c>
      <c r="E27" s="7" t="inlineStr">
        <is>
          <t>MΩ</t>
        </is>
      </c>
      <c r="F27" s="9" t="inlineStr">
        <is>
          <t>i.O.</t>
        </is>
      </c>
      <c r="G27" s="7" t="inlineStr">
        <is>
          <t>Nein</t>
        </is>
      </c>
      <c r="H27" s="7" t="n"/>
    </row>
    <row r="28">
      <c r="A28" s="7" t="inlineStr">
        <is>
          <t>RCD-Auslösezeit</t>
        </is>
      </c>
      <c r="B28" s="7" t="inlineStr">
        <is>
          <t>FI-Schalter 30mA Sozialraum</t>
        </is>
      </c>
      <c r="C28" s="7" t="inlineStr">
        <is>
          <t>≤ 40</t>
        </is>
      </c>
      <c r="D28" s="8" t="n">
        <v>19.07</v>
      </c>
      <c r="E28" s="7" t="inlineStr">
        <is>
          <t>ms</t>
        </is>
      </c>
      <c r="F28" s="9" t="inlineStr">
        <is>
          <t>i.O.</t>
        </is>
      </c>
      <c r="G28" s="7" t="inlineStr">
        <is>
          <t>Nein</t>
        </is>
      </c>
      <c r="H28" s="7" t="n"/>
    </row>
    <row r="29">
      <c r="A29" s="7" t="inlineStr">
        <is>
          <t>Spannung L1-L2</t>
        </is>
      </c>
      <c r="B29" s="7" t="inlineStr">
        <is>
          <t>Drehstromverteiler</t>
        </is>
      </c>
      <c r="C29" s="7" t="inlineStr">
        <is>
          <t>400 ±10%</t>
        </is>
      </c>
      <c r="D29" s="8" t="n">
        <v>399.27</v>
      </c>
      <c r="E29" s="7" t="inlineStr">
        <is>
          <t>V</t>
        </is>
      </c>
      <c r="F29" s="9" t="inlineStr">
        <is>
          <t>i.O.</t>
        </is>
      </c>
      <c r="G29" s="7" t="inlineStr">
        <is>
          <t>Nein</t>
        </is>
      </c>
      <c r="H29" s="7" t="n"/>
    </row>
    <row r="30">
      <c r="A30" s="7" t="inlineStr">
        <is>
          <t>Schutzleiterwiderstand</t>
        </is>
      </c>
      <c r="B30" s="7" t="inlineStr">
        <is>
          <t>Werkzeugmaschine 5</t>
        </is>
      </c>
      <c r="C30" s="7" t="inlineStr">
        <is>
          <t>≤ 0,3</t>
        </is>
      </c>
      <c r="D30" s="8" t="n">
        <v>0.23</v>
      </c>
      <c r="E30" s="7" t="inlineStr">
        <is>
          <t>Ω</t>
        </is>
      </c>
      <c r="F30" s="9" t="inlineStr">
        <is>
          <t>i.O.</t>
        </is>
      </c>
      <c r="G30" s="7" t="inlineStr">
        <is>
          <t>Nein</t>
        </is>
      </c>
      <c r="H30" s="7" t="n"/>
    </row>
    <row r="31">
      <c r="A31" s="7" t="inlineStr">
        <is>
          <t>Isolationswiderstand</t>
        </is>
      </c>
      <c r="B31" s="7" t="inlineStr">
        <is>
          <t>Notstromverteiler</t>
        </is>
      </c>
      <c r="C31" s="7" t="inlineStr">
        <is>
          <t>≥ 1,0</t>
        </is>
      </c>
      <c r="D31" s="8" t="n">
        <v>4.74</v>
      </c>
      <c r="E31" s="7" t="inlineStr">
        <is>
          <t>MΩ</t>
        </is>
      </c>
      <c r="F31" s="9" t="inlineStr">
        <is>
          <t>i.O.</t>
        </is>
      </c>
      <c r="G31" s="7" t="inlineStr">
        <is>
          <t>Nein</t>
        </is>
      </c>
      <c r="H31" s="7" t="n"/>
    </row>
  </sheetData>
  <autoFilter ref="A11:H31"/>
  <mergeCells count="3">
    <mergeCell ref="A3:B3"/>
    <mergeCell ref="A10:H10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2" customWidth="1" min="2" max="2"/>
    <col width="28" customWidth="1" min="3" max="3"/>
    <col width="30" customWidth="1" min="4" max="4"/>
    <col width="12" customWidth="1" min="5" max="5"/>
    <col width="35" customWidth="1" min="6" max="6"/>
  </cols>
  <sheetData>
    <row r="1" ht="25" customHeight="1">
      <c r="A1" s="10" t="inlineStr">
        <is>
          <t>MÄNGELLISTE</t>
        </is>
      </c>
    </row>
    <row r="3">
      <c r="A3" s="6" t="inlineStr">
        <is>
          <t>Lfd. Nr.</t>
        </is>
      </c>
      <c r="B3" s="6" t="inlineStr">
        <is>
          <t>Prüfpunkt</t>
        </is>
      </c>
      <c r="C3" s="6" t="inlineStr">
        <is>
          <t>Anlage/Gerät</t>
        </is>
      </c>
      <c r="D3" s="6" t="inlineStr">
        <is>
          <t>Festgestellter Mangel</t>
        </is>
      </c>
      <c r="E3" s="6" t="inlineStr">
        <is>
          <t>Priorität</t>
        </is>
      </c>
      <c r="F3" s="6" t="inlineStr">
        <is>
          <t>Maßnahme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5" customWidth="1" min="4" max="4"/>
  </cols>
  <sheetData>
    <row r="1" ht="25" customHeight="1">
      <c r="A1" s="10" t="inlineStr">
        <is>
          <t>PRÜFAUSWERTUNG</t>
        </is>
      </c>
    </row>
    <row r="3">
      <c r="A3" s="2" t="inlineStr">
        <is>
          <t>Kennzahlen</t>
        </is>
      </c>
    </row>
    <row r="5">
      <c r="A5" s="3" t="inlineStr">
        <is>
          <t>Gesamtanzahl Prüfpunkte:</t>
        </is>
      </c>
      <c r="B5" s="4" t="n">
        <v>20</v>
      </c>
    </row>
    <row r="6">
      <c r="A6" s="3" t="inlineStr">
        <is>
          <t>Prüfpunkte i.O.:</t>
        </is>
      </c>
      <c r="B6" s="4">
        <f>COUNTIF(Prüfprotokoll!F12:F31,"i.O.")</f>
        <v/>
      </c>
    </row>
    <row r="7">
      <c r="A7" s="3" t="inlineStr">
        <is>
          <t>Festgestellte Mängel:</t>
        </is>
      </c>
      <c r="B7" s="4">
        <f>COUNTIF(Prüfprotokoll!G12:G31,"Ja")</f>
        <v/>
      </c>
    </row>
    <row r="8">
      <c r="A8" s="3" t="inlineStr">
        <is>
          <t>Erfolgsquote:</t>
        </is>
      </c>
      <c r="B8" s="11">
        <f>B6/B5</f>
        <v/>
      </c>
    </row>
    <row r="10">
      <c r="A10" s="2" t="inlineStr">
        <is>
          <t>Bewertung</t>
        </is>
      </c>
    </row>
    <row r="12">
      <c r="A12" s="3" t="inlineStr">
        <is>
          <t>Gesamtbewertung:</t>
        </is>
      </c>
      <c r="B12" s="12">
        <f>IF(B8&gt;=0.95,"Sehr gut",IF(B8&gt;=0.90,"Gut",IF(B8&gt;=0.80,"Befriedigend","Mangelhaft")))</f>
        <v/>
      </c>
    </row>
    <row r="13">
      <c r="A13" s="4" t="inlineStr">
        <is>
          <t>Nächste Prüfung fällig:</t>
        </is>
      </c>
      <c r="B13" s="3" t="inlineStr">
        <is>
          <t>13.11.2026</t>
        </is>
      </c>
    </row>
  </sheetData>
  <mergeCells count="3">
    <mergeCell ref="A1:D1"/>
    <mergeCell ref="A3:D3"/>
    <mergeCell ref="A10:D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2025-11-13T12:22:57Z</dcterms:created>
  <dcterms:modified xmlns:dcterms="http://purl.org/dc/terms/" xmlns:xsi="http://www.w3.org/2001/XMLSchema-instance" xsi:type="dcterms:W3CDTF">2025-11-13T12:22:57Z</dcterms:modified>
</cp:coreProperties>
</file>