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visionsabrechnung" sheetId="1" state="visible" r:id="rId1"/>
    <sheet xmlns:r="http://schemas.openxmlformats.org/officeDocument/2006/relationships" name="Mitarbeiter" sheetId="2" state="visible" r:id="rId2"/>
    <sheet xmlns:r="http://schemas.openxmlformats.org/officeDocument/2006/relationships" name="Jahresübersicht" sheetId="3" state="visible" r:id="rId3"/>
  </sheets>
  <definedNames>
    <definedName name="_xlnm._FilterDatabase" localSheetId="0" hidden="1">'Provisionsabrechnung'!$A$4:$H$24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0.0&quot;%&quot;"/>
    <numFmt numFmtId="166" formatCode="#,##0 €"/>
  </numFmts>
  <fonts count="6">
    <font>
      <name val="Calibri"/>
      <family val="2"/>
      <color theme="1"/>
      <sz val="11"/>
      <scheme val="minor"/>
    </font>
    <font>
      <b val="1"/>
      <color rgb="001F4E78"/>
      <sz val="16"/>
    </font>
    <font>
      <i val="1"/>
      <sz val="11"/>
    </font>
    <font>
      <b val="1"/>
      <color rgb="00FFFFFF"/>
      <sz val="11"/>
    </font>
    <font>
      <b val="1"/>
      <sz val="11"/>
    </font>
    <font>
      <b val="1"/>
      <color rgb="001F4E78"/>
      <sz val="14"/>
    </font>
  </fonts>
  <fills count="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E7E6E6"/>
        <bgColor rgb="00E7E6E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center" vertical="center"/>
    </xf>
    <xf numFmtId="0" fontId="4" fillId="3" borderId="1" pivotButton="0" quotePrefix="0" xfId="0"/>
    <xf numFmtId="164" fontId="4" fillId="3" borderId="1" pivotButton="0" quotePrefix="0" xfId="0"/>
    <xf numFmtId="165" fontId="0" fillId="0" borderId="0" pivotButton="0" quotePrefix="0" xfId="0"/>
    <xf numFmtId="0" fontId="5" fillId="0" borderId="0" pivotButton="0" quotePrefix="0" xfId="0"/>
    <xf numFmtId="166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right" vertical="center"/>
    </xf>
    <xf numFmtId="166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Monatliche Provisionsentwicklung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'Jahresübersicht'!C3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'Jahresübersicht'!$A$4:$A$15</f>
            </numRef>
          </cat>
          <val>
            <numRef>
              <f>'Jahresübersicht'!$C$4:$C$15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Provision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5" customWidth="1" min="1" max="1"/>
    <col width="22" customWidth="1" min="2" max="2"/>
    <col width="14" customWidth="1" min="3" max="3"/>
    <col width="16" customWidth="1" min="4" max="4"/>
    <col width="14" customWidth="1" min="5" max="5"/>
    <col width="12" customWidth="1" min="6" max="6"/>
    <col width="18" customWidth="1" min="7" max="7"/>
    <col width="12" customWidth="1" min="8" max="8"/>
  </cols>
  <sheetData>
    <row r="1">
      <c r="A1" s="1" t="inlineStr">
        <is>
          <t>PROVISIONSABRECHNUNG</t>
        </is>
      </c>
    </row>
    <row r="2">
      <c r="A2" s="2" t="inlineStr">
        <is>
          <t>Abrechnungszeitraum: November 2025</t>
        </is>
      </c>
    </row>
    <row r="3">
      <c r="A3" t="inlineStr"/>
    </row>
    <row r="4">
      <c r="A4" s="3" t="inlineStr">
        <is>
          <t>Mitarbeiter-Nr.</t>
        </is>
      </c>
      <c r="B4" s="3" t="inlineStr">
        <is>
          <t>Name</t>
        </is>
      </c>
      <c r="C4" s="3" t="inlineStr">
        <is>
          <t>Umsatz (€)</t>
        </is>
      </c>
      <c r="D4" s="3" t="inlineStr">
        <is>
          <t>Provisionssatz (%)</t>
        </is>
      </c>
      <c r="E4" s="3" t="inlineStr">
        <is>
          <t>Provision (€)</t>
        </is>
      </c>
      <c r="F4" s="3" t="inlineStr">
        <is>
          <t>Bonus (€)</t>
        </is>
      </c>
      <c r="G4" s="3" t="inlineStr">
        <is>
          <t>Gesamtprovision (€)</t>
        </is>
      </c>
      <c r="H4" s="3" t="inlineStr">
        <is>
          <t>Status</t>
        </is>
      </c>
    </row>
    <row r="5">
      <c r="A5" s="4" t="inlineStr">
        <is>
          <t>M001</t>
        </is>
      </c>
      <c r="B5" s="5" t="inlineStr">
        <is>
          <t>Schmidt, Thomas</t>
        </is>
      </c>
      <c r="C5" s="6" t="n">
        <v>45800</v>
      </c>
      <c r="D5" s="7" t="n">
        <v>8.5</v>
      </c>
      <c r="E5" s="6">
        <f>C5*D5/100</f>
        <v/>
      </c>
      <c r="F5" s="6">
        <f>IF(C5&gt;60000,500,IF(C5&gt;50000,300,IF(C5&gt;40000,150,0)))</f>
        <v/>
      </c>
      <c r="G5" s="6">
        <f>E5+F5</f>
        <v/>
      </c>
      <c r="H5" s="4">
        <f>IF(C5&gt;50000,"Top","Standard")</f>
        <v/>
      </c>
    </row>
    <row r="6">
      <c r="A6" s="4" t="inlineStr">
        <is>
          <t>M002</t>
        </is>
      </c>
      <c r="B6" s="5" t="inlineStr">
        <is>
          <t>Müller, Anna</t>
        </is>
      </c>
      <c r="C6" s="6" t="n">
        <v>62400</v>
      </c>
      <c r="D6" s="7" t="n">
        <v>9</v>
      </c>
      <c r="E6" s="6">
        <f>C6*D6/100</f>
        <v/>
      </c>
      <c r="F6" s="6">
        <f>IF(C6&gt;60000,500,IF(C6&gt;50000,300,IF(C6&gt;40000,150,0)))</f>
        <v/>
      </c>
      <c r="G6" s="6">
        <f>E6+F6</f>
        <v/>
      </c>
      <c r="H6" s="4">
        <f>IF(C6&gt;50000,"Top","Standard")</f>
        <v/>
      </c>
    </row>
    <row r="7">
      <c r="A7" s="4" t="inlineStr">
        <is>
          <t>M003</t>
        </is>
      </c>
      <c r="B7" s="5" t="inlineStr">
        <is>
          <t>Weber, Michael</t>
        </is>
      </c>
      <c r="C7" s="6" t="n">
        <v>38900</v>
      </c>
      <c r="D7" s="7" t="n">
        <v>7.5</v>
      </c>
      <c r="E7" s="6">
        <f>C7*D7/100</f>
        <v/>
      </c>
      <c r="F7" s="6">
        <f>IF(C7&gt;60000,500,IF(C7&gt;50000,300,IF(C7&gt;40000,150,0)))</f>
        <v/>
      </c>
      <c r="G7" s="6">
        <f>E7+F7</f>
        <v/>
      </c>
      <c r="H7" s="4">
        <f>IF(C7&gt;50000,"Top","Standard")</f>
        <v/>
      </c>
    </row>
    <row r="8">
      <c r="A8" s="4" t="inlineStr">
        <is>
          <t>M004</t>
        </is>
      </c>
      <c r="B8" s="5" t="inlineStr">
        <is>
          <t>Wagner, Sandra</t>
        </is>
      </c>
      <c r="C8" s="6" t="n">
        <v>71200</v>
      </c>
      <c r="D8" s="7" t="n">
        <v>10</v>
      </c>
      <c r="E8" s="6">
        <f>C8*D8/100</f>
        <v/>
      </c>
      <c r="F8" s="6">
        <f>IF(C8&gt;60000,500,IF(C8&gt;50000,300,IF(C8&gt;40000,150,0)))</f>
        <v/>
      </c>
      <c r="G8" s="6">
        <f>E8+F8</f>
        <v/>
      </c>
      <c r="H8" s="4">
        <f>IF(C8&gt;50000,"Top","Standard")</f>
        <v/>
      </c>
    </row>
    <row r="9">
      <c r="A9" s="4" t="inlineStr">
        <is>
          <t>M005</t>
        </is>
      </c>
      <c r="B9" s="5" t="inlineStr">
        <is>
          <t>Becker, Lars</t>
        </is>
      </c>
      <c r="C9" s="6" t="n">
        <v>54300</v>
      </c>
      <c r="D9" s="7" t="n">
        <v>8.5</v>
      </c>
      <c r="E9" s="6">
        <f>C9*D9/100</f>
        <v/>
      </c>
      <c r="F9" s="6">
        <f>IF(C9&gt;60000,500,IF(C9&gt;50000,300,IF(C9&gt;40000,150,0)))</f>
        <v/>
      </c>
      <c r="G9" s="6">
        <f>E9+F9</f>
        <v/>
      </c>
      <c r="H9" s="4">
        <f>IF(C9&gt;50000,"Top","Standard")</f>
        <v/>
      </c>
    </row>
    <row r="10">
      <c r="A10" s="4" t="inlineStr">
        <is>
          <t>M006</t>
        </is>
      </c>
      <c r="B10" s="5" t="inlineStr">
        <is>
          <t>Fischer, Julia</t>
        </is>
      </c>
      <c r="C10" s="6" t="n">
        <v>49600</v>
      </c>
      <c r="D10" s="7" t="n">
        <v>8</v>
      </c>
      <c r="E10" s="6">
        <f>C10*D10/100</f>
        <v/>
      </c>
      <c r="F10" s="6">
        <f>IF(C10&gt;60000,500,IF(C10&gt;50000,300,IF(C10&gt;40000,150,0)))</f>
        <v/>
      </c>
      <c r="G10" s="6">
        <f>E10+F10</f>
        <v/>
      </c>
      <c r="H10" s="4">
        <f>IF(C10&gt;50000,"Top","Standard")</f>
        <v/>
      </c>
    </row>
    <row r="11">
      <c r="A11" s="4" t="inlineStr">
        <is>
          <t>M007</t>
        </is>
      </c>
      <c r="B11" s="5" t="inlineStr">
        <is>
          <t>Hoffmann, Peter</t>
        </is>
      </c>
      <c r="C11" s="6" t="n">
        <v>33500</v>
      </c>
      <c r="D11" s="7" t="n">
        <v>7</v>
      </c>
      <c r="E11" s="6">
        <f>C11*D11/100</f>
        <v/>
      </c>
      <c r="F11" s="6">
        <f>IF(C11&gt;60000,500,IF(C11&gt;50000,300,IF(C11&gt;40000,150,0)))</f>
        <v/>
      </c>
      <c r="G11" s="6">
        <f>E11+F11</f>
        <v/>
      </c>
      <c r="H11" s="4">
        <f>IF(C11&gt;50000,"Top","Standard")</f>
        <v/>
      </c>
    </row>
    <row r="12">
      <c r="A12" s="4" t="inlineStr">
        <is>
          <t>M008</t>
        </is>
      </c>
      <c r="B12" s="5" t="inlineStr">
        <is>
          <t>Schulze, Martina</t>
        </is>
      </c>
      <c r="C12" s="6" t="n">
        <v>68900</v>
      </c>
      <c r="D12" s="7" t="n">
        <v>9.5</v>
      </c>
      <c r="E12" s="6">
        <f>C12*D12/100</f>
        <v/>
      </c>
      <c r="F12" s="6">
        <f>IF(C12&gt;60000,500,IF(C12&gt;50000,300,IF(C12&gt;40000,150,0)))</f>
        <v/>
      </c>
      <c r="G12" s="6">
        <f>E12+F12</f>
        <v/>
      </c>
      <c r="H12" s="4">
        <f>IF(C12&gt;50000,"Top","Standard")</f>
        <v/>
      </c>
    </row>
    <row r="13">
      <c r="A13" s="4" t="inlineStr">
        <is>
          <t>M009</t>
        </is>
      </c>
      <c r="B13" s="5" t="inlineStr">
        <is>
          <t>Koch, Daniel</t>
        </is>
      </c>
      <c r="C13" s="6" t="n">
        <v>41700</v>
      </c>
      <c r="D13" s="7" t="n">
        <v>8</v>
      </c>
      <c r="E13" s="6">
        <f>C13*D13/100</f>
        <v/>
      </c>
      <c r="F13" s="6">
        <f>IF(C13&gt;60000,500,IF(C13&gt;50000,300,IF(C13&gt;40000,150,0)))</f>
        <v/>
      </c>
      <c r="G13" s="6">
        <f>E13+F13</f>
        <v/>
      </c>
      <c r="H13" s="4">
        <f>IF(C13&gt;50000,"Top","Standard")</f>
        <v/>
      </c>
    </row>
    <row r="14">
      <c r="A14" s="4" t="inlineStr">
        <is>
          <t>M010</t>
        </is>
      </c>
      <c r="B14" s="5" t="inlineStr">
        <is>
          <t>Richter, Sabine</t>
        </is>
      </c>
      <c r="C14" s="6" t="n">
        <v>58200</v>
      </c>
      <c r="D14" s="7" t="n">
        <v>9</v>
      </c>
      <c r="E14" s="6">
        <f>C14*D14/100</f>
        <v/>
      </c>
      <c r="F14" s="6">
        <f>IF(C14&gt;60000,500,IF(C14&gt;50000,300,IF(C14&gt;40000,150,0)))</f>
        <v/>
      </c>
      <c r="G14" s="6">
        <f>E14+F14</f>
        <v/>
      </c>
      <c r="H14" s="4">
        <f>IF(C14&gt;50000,"Top","Standard")</f>
        <v/>
      </c>
    </row>
    <row r="15">
      <c r="A15" s="4" t="inlineStr">
        <is>
          <t>M011</t>
        </is>
      </c>
      <c r="B15" s="5" t="inlineStr">
        <is>
          <t>Klein, Markus</t>
        </is>
      </c>
      <c r="C15" s="6" t="n">
        <v>36400</v>
      </c>
      <c r="D15" s="7" t="n">
        <v>7.5</v>
      </c>
      <c r="E15" s="6">
        <f>C15*D15/100</f>
        <v/>
      </c>
      <c r="F15" s="6">
        <f>IF(C15&gt;60000,500,IF(C15&gt;50000,300,IF(C15&gt;40000,150,0)))</f>
        <v/>
      </c>
      <c r="G15" s="6">
        <f>E15+F15</f>
        <v/>
      </c>
      <c r="H15" s="4">
        <f>IF(C15&gt;50000,"Top","Standard")</f>
        <v/>
      </c>
    </row>
    <row r="16">
      <c r="A16" s="4" t="inlineStr">
        <is>
          <t>M012</t>
        </is>
      </c>
      <c r="B16" s="5" t="inlineStr">
        <is>
          <t>Wolf, Christine</t>
        </is>
      </c>
      <c r="C16" s="6" t="n">
        <v>75300</v>
      </c>
      <c r="D16" s="7" t="n">
        <v>10.5</v>
      </c>
      <c r="E16" s="6">
        <f>C16*D16/100</f>
        <v/>
      </c>
      <c r="F16" s="6">
        <f>IF(C16&gt;60000,500,IF(C16&gt;50000,300,IF(C16&gt;40000,150,0)))</f>
        <v/>
      </c>
      <c r="G16" s="6">
        <f>E16+F16</f>
        <v/>
      </c>
      <c r="H16" s="4">
        <f>IF(C16&gt;50000,"Top","Standard")</f>
        <v/>
      </c>
    </row>
    <row r="17">
      <c r="A17" s="4" t="inlineStr">
        <is>
          <t>M013</t>
        </is>
      </c>
      <c r="B17" s="5" t="inlineStr">
        <is>
          <t>Schröder, Frank</t>
        </is>
      </c>
      <c r="C17" s="6" t="n">
        <v>44900</v>
      </c>
      <c r="D17" s="7" t="n">
        <v>8</v>
      </c>
      <c r="E17" s="6">
        <f>C17*D17/100</f>
        <v/>
      </c>
      <c r="F17" s="6">
        <f>IF(C17&gt;60000,500,IF(C17&gt;50000,300,IF(C17&gt;40000,150,0)))</f>
        <v/>
      </c>
      <c r="G17" s="6">
        <f>E17+F17</f>
        <v/>
      </c>
      <c r="H17" s="4">
        <f>IF(C17&gt;50000,"Top","Standard")</f>
        <v/>
      </c>
    </row>
    <row r="18">
      <c r="A18" s="4" t="inlineStr">
        <is>
          <t>M014</t>
        </is>
      </c>
      <c r="B18" s="5" t="inlineStr">
        <is>
          <t>Neumann, Katrin</t>
        </is>
      </c>
      <c r="C18" s="6" t="n">
        <v>52600</v>
      </c>
      <c r="D18" s="7" t="n">
        <v>8.5</v>
      </c>
      <c r="E18" s="6">
        <f>C18*D18/100</f>
        <v/>
      </c>
      <c r="F18" s="6">
        <f>IF(C18&gt;60000,500,IF(C18&gt;50000,300,IF(C18&gt;40000,150,0)))</f>
        <v/>
      </c>
      <c r="G18" s="6">
        <f>E18+F18</f>
        <v/>
      </c>
      <c r="H18" s="4">
        <f>IF(C18&gt;50000,"Top","Standard")</f>
        <v/>
      </c>
    </row>
    <row r="19">
      <c r="A19" s="4" t="inlineStr">
        <is>
          <t>M015</t>
        </is>
      </c>
      <c r="B19" s="5" t="inlineStr">
        <is>
          <t>Schwarz, Oliver</t>
        </is>
      </c>
      <c r="C19" s="6" t="n">
        <v>39800</v>
      </c>
      <c r="D19" s="7" t="n">
        <v>7.5</v>
      </c>
      <c r="E19" s="6">
        <f>C19*D19/100</f>
        <v/>
      </c>
      <c r="F19" s="6">
        <f>IF(C19&gt;60000,500,IF(C19&gt;50000,300,IF(C19&gt;40000,150,0)))</f>
        <v/>
      </c>
      <c r="G19" s="6">
        <f>E19+F19</f>
        <v/>
      </c>
      <c r="H19" s="4">
        <f>IF(C19&gt;50000,"Top","Standard")</f>
        <v/>
      </c>
    </row>
    <row r="20">
      <c r="A20" s="4" t="inlineStr">
        <is>
          <t>M016</t>
        </is>
      </c>
      <c r="B20" s="5" t="inlineStr">
        <is>
          <t>Zimmermann, Lisa</t>
        </is>
      </c>
      <c r="C20" s="6" t="n">
        <v>66100</v>
      </c>
      <c r="D20" s="7" t="n">
        <v>9.5</v>
      </c>
      <c r="E20" s="6">
        <f>C20*D20/100</f>
        <v/>
      </c>
      <c r="F20" s="6">
        <f>IF(C20&gt;60000,500,IF(C20&gt;50000,300,IF(C20&gt;40000,150,0)))</f>
        <v/>
      </c>
      <c r="G20" s="6">
        <f>E20+F20</f>
        <v/>
      </c>
      <c r="H20" s="4">
        <f>IF(C20&gt;50000,"Top","Standard")</f>
        <v/>
      </c>
    </row>
    <row r="21">
      <c r="A21" s="4" t="inlineStr">
        <is>
          <t>M017</t>
        </is>
      </c>
      <c r="B21" s="5" t="inlineStr">
        <is>
          <t>Braun, Stefan</t>
        </is>
      </c>
      <c r="C21" s="6" t="n">
        <v>48200</v>
      </c>
      <c r="D21" s="7" t="n">
        <v>8</v>
      </c>
      <c r="E21" s="6">
        <f>C21*D21/100</f>
        <v/>
      </c>
      <c r="F21" s="6">
        <f>IF(C21&gt;60000,500,IF(C21&gt;50000,300,IF(C21&gt;40000,150,0)))</f>
        <v/>
      </c>
      <c r="G21" s="6">
        <f>E21+F21</f>
        <v/>
      </c>
      <c r="H21" s="4">
        <f>IF(C21&gt;50000,"Top","Standard")</f>
        <v/>
      </c>
    </row>
    <row r="22">
      <c r="A22" s="4" t="inlineStr">
        <is>
          <t>M018</t>
        </is>
      </c>
      <c r="B22" s="5" t="inlineStr">
        <is>
          <t>Hofmann, Nicole</t>
        </is>
      </c>
      <c r="C22" s="6" t="n">
        <v>55700</v>
      </c>
      <c r="D22" s="7" t="n">
        <v>9</v>
      </c>
      <c r="E22" s="6">
        <f>C22*D22/100</f>
        <v/>
      </c>
      <c r="F22" s="6">
        <f>IF(C22&gt;60000,500,IF(C22&gt;50000,300,IF(C22&gt;40000,150,0)))</f>
        <v/>
      </c>
      <c r="G22" s="6">
        <f>E22+F22</f>
        <v/>
      </c>
      <c r="H22" s="4">
        <f>IF(C22&gt;50000,"Top","Standard")</f>
        <v/>
      </c>
    </row>
    <row r="23">
      <c r="A23" s="4" t="inlineStr">
        <is>
          <t>M019</t>
        </is>
      </c>
      <c r="B23" s="5" t="inlineStr">
        <is>
          <t>Hartmann, Jürgen</t>
        </is>
      </c>
      <c r="C23" s="6" t="n">
        <v>42300</v>
      </c>
      <c r="D23" s="7" t="n">
        <v>8</v>
      </c>
      <c r="E23" s="6">
        <f>C23*D23/100</f>
        <v/>
      </c>
      <c r="F23" s="6">
        <f>IF(C23&gt;60000,500,IF(C23&gt;50000,300,IF(C23&gt;40000,150,0)))</f>
        <v/>
      </c>
      <c r="G23" s="6">
        <f>E23+F23</f>
        <v/>
      </c>
      <c r="H23" s="4">
        <f>IF(C23&gt;50000,"Top","Standard")</f>
        <v/>
      </c>
    </row>
    <row r="24">
      <c r="A24" s="4" t="inlineStr">
        <is>
          <t>M020</t>
        </is>
      </c>
      <c r="B24" s="5" t="inlineStr">
        <is>
          <t>Lange, Petra</t>
        </is>
      </c>
      <c r="C24" s="6" t="n">
        <v>61500</v>
      </c>
      <c r="D24" s="7" t="n">
        <v>9</v>
      </c>
      <c r="E24" s="6">
        <f>C24*D24/100</f>
        <v/>
      </c>
      <c r="F24" s="6">
        <f>IF(C24&gt;60000,500,IF(C24&gt;50000,300,IF(C24&gt;40000,150,0)))</f>
        <v/>
      </c>
      <c r="G24" s="6">
        <f>E24+F24</f>
        <v/>
      </c>
      <c r="H24" s="4">
        <f>IF(C24&gt;50000,"Top","Standard")</f>
        <v/>
      </c>
    </row>
    <row r="25">
      <c r="B25" s="8" t="inlineStr">
        <is>
          <t>GESAMT:</t>
        </is>
      </c>
      <c r="C25" s="9">
        <f>SUM(C5:C24)</f>
        <v/>
      </c>
      <c r="D25" s="10" t="n"/>
      <c r="E25" s="9">
        <f>SUM(E5:E24)</f>
        <v/>
      </c>
      <c r="F25" s="9">
        <f>SUM(F5:F24)</f>
        <v/>
      </c>
      <c r="G25" s="9">
        <f>SUM(G5:G24)</f>
        <v/>
      </c>
    </row>
  </sheetData>
  <autoFilter ref="A4:H24"/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22" customWidth="1" min="2" max="2"/>
    <col width="18" customWidth="1" min="3" max="3"/>
    <col width="15" customWidth="1" min="4" max="4"/>
    <col width="16" customWidth="1" min="5" max="5"/>
    <col width="16" customWidth="1" min="6" max="6"/>
  </cols>
  <sheetData>
    <row r="1">
      <c r="A1" s="11" t="inlineStr">
        <is>
          <t>MITARBEITER-STAMMDATEN</t>
        </is>
      </c>
    </row>
    <row r="2">
      <c r="A2" t="inlineStr"/>
    </row>
    <row r="3">
      <c r="A3" s="3" t="inlineStr">
        <is>
          <t>Mitarbeiter-Nr.</t>
        </is>
      </c>
      <c r="B3" s="3" t="inlineStr">
        <is>
          <t>Name</t>
        </is>
      </c>
      <c r="C3" s="3" t="inlineStr">
        <is>
          <t>Abteilung</t>
        </is>
      </c>
      <c r="D3" s="3" t="inlineStr">
        <is>
          <t>Eintrittsdatum</t>
        </is>
      </c>
      <c r="E3" s="3" t="inlineStr">
        <is>
          <t>Provisionssatz (%)</t>
        </is>
      </c>
      <c r="F3" s="3" t="inlineStr">
        <is>
          <t>Ziel-Umsatz (€)</t>
        </is>
      </c>
    </row>
    <row r="4">
      <c r="A4" s="4" t="inlineStr">
        <is>
          <t>M001</t>
        </is>
      </c>
      <c r="B4" s="5" t="inlineStr">
        <is>
          <t>Schmidt, Thomas</t>
        </is>
      </c>
      <c r="C4" s="5" t="inlineStr">
        <is>
          <t>Vertrieb Nord</t>
        </is>
      </c>
      <c r="D4" s="4" t="inlineStr">
        <is>
          <t>30.03.2020</t>
        </is>
      </c>
      <c r="E4" s="7" t="n">
        <v>8.5</v>
      </c>
      <c r="F4" s="12" t="n">
        <v>77660</v>
      </c>
    </row>
    <row r="5">
      <c r="A5" s="4" t="inlineStr">
        <is>
          <t>M002</t>
        </is>
      </c>
      <c r="B5" s="5" t="inlineStr">
        <is>
          <t>Müller, Anna</t>
        </is>
      </c>
      <c r="C5" s="5" t="inlineStr">
        <is>
          <t>Vertrieb West</t>
        </is>
      </c>
      <c r="D5" s="4" t="inlineStr">
        <is>
          <t>13.10.2023</t>
        </is>
      </c>
      <c r="E5" s="7" t="n">
        <v>9</v>
      </c>
      <c r="F5" s="12" t="n">
        <v>56482</v>
      </c>
    </row>
    <row r="6">
      <c r="A6" s="4" t="inlineStr">
        <is>
          <t>M003</t>
        </is>
      </c>
      <c r="B6" s="5" t="inlineStr">
        <is>
          <t>Weber, Michael</t>
        </is>
      </c>
      <c r="C6" s="5" t="inlineStr">
        <is>
          <t>Key Account</t>
        </is>
      </c>
      <c r="D6" s="4" t="inlineStr">
        <is>
          <t>07.04.2024</t>
        </is>
      </c>
      <c r="E6" s="7" t="n">
        <v>7.5</v>
      </c>
      <c r="F6" s="12" t="n">
        <v>49360</v>
      </c>
    </row>
    <row r="7">
      <c r="A7" s="4" t="inlineStr">
        <is>
          <t>M004</t>
        </is>
      </c>
      <c r="B7" s="5" t="inlineStr">
        <is>
          <t>Wagner, Sandra</t>
        </is>
      </c>
      <c r="C7" s="5" t="inlineStr">
        <is>
          <t>Key Account</t>
        </is>
      </c>
      <c r="D7" s="4" t="inlineStr">
        <is>
          <t>26.07.2022</t>
        </is>
      </c>
      <c r="E7" s="7" t="n">
        <v>10</v>
      </c>
      <c r="F7" s="12" t="n">
        <v>73585</v>
      </c>
    </row>
    <row r="8">
      <c r="A8" s="4" t="inlineStr">
        <is>
          <t>M005</t>
        </is>
      </c>
      <c r="B8" s="5" t="inlineStr">
        <is>
          <t>Becker, Lars</t>
        </is>
      </c>
      <c r="C8" s="5" t="inlineStr">
        <is>
          <t>Vertrieb Nord</t>
        </is>
      </c>
      <c r="D8" s="4" t="inlineStr">
        <is>
          <t>21.05.2024</t>
        </is>
      </c>
      <c r="E8" s="7" t="n">
        <v>8.5</v>
      </c>
      <c r="F8" s="12" t="n">
        <v>47609</v>
      </c>
    </row>
    <row r="9">
      <c r="A9" s="4" t="inlineStr">
        <is>
          <t>M006</t>
        </is>
      </c>
      <c r="B9" s="5" t="inlineStr">
        <is>
          <t>Fischer, Julia</t>
        </is>
      </c>
      <c r="C9" s="5" t="inlineStr">
        <is>
          <t>Vertrieb Nord</t>
        </is>
      </c>
      <c r="D9" s="4" t="inlineStr">
        <is>
          <t>08.10.2017</t>
        </is>
      </c>
      <c r="E9" s="7" t="n">
        <v>8</v>
      </c>
      <c r="F9" s="12" t="n">
        <v>56209</v>
      </c>
    </row>
    <row r="10">
      <c r="A10" s="4" t="inlineStr">
        <is>
          <t>M007</t>
        </is>
      </c>
      <c r="B10" s="5" t="inlineStr">
        <is>
          <t>Hoffmann, Peter</t>
        </is>
      </c>
      <c r="C10" s="5" t="inlineStr">
        <is>
          <t>Vertrieb Ost</t>
        </is>
      </c>
      <c r="D10" s="4" t="inlineStr">
        <is>
          <t>02.12.2020</t>
        </is>
      </c>
      <c r="E10" s="7" t="n">
        <v>7</v>
      </c>
      <c r="F10" s="12" t="n">
        <v>71208</v>
      </c>
    </row>
    <row r="11">
      <c r="A11" s="4" t="inlineStr">
        <is>
          <t>M008</t>
        </is>
      </c>
      <c r="B11" s="5" t="inlineStr">
        <is>
          <t>Schulze, Martina</t>
        </is>
      </c>
      <c r="C11" s="5" t="inlineStr">
        <is>
          <t>Key Account</t>
        </is>
      </c>
      <c r="D11" s="4" t="inlineStr">
        <is>
          <t>04.08.2019</t>
        </is>
      </c>
      <c r="E11" s="7" t="n">
        <v>9.5</v>
      </c>
      <c r="F11" s="12" t="n">
        <v>58500</v>
      </c>
    </row>
    <row r="12">
      <c r="A12" s="4" t="inlineStr">
        <is>
          <t>M009</t>
        </is>
      </c>
      <c r="B12" s="5" t="inlineStr">
        <is>
          <t>Koch, Daniel</t>
        </is>
      </c>
      <c r="C12" s="5" t="inlineStr">
        <is>
          <t>Vertrieb Süd</t>
        </is>
      </c>
      <c r="D12" s="4" t="inlineStr">
        <is>
          <t>21.04.2018</t>
        </is>
      </c>
      <c r="E12" s="7" t="n">
        <v>8</v>
      </c>
      <c r="F12" s="12" t="n">
        <v>56303</v>
      </c>
    </row>
    <row r="13">
      <c r="A13" s="4" t="inlineStr">
        <is>
          <t>M010</t>
        </is>
      </c>
      <c r="B13" s="5" t="inlineStr">
        <is>
          <t>Richter, Sabine</t>
        </is>
      </c>
      <c r="C13" s="5" t="inlineStr">
        <is>
          <t>Key Account</t>
        </is>
      </c>
      <c r="D13" s="4" t="inlineStr">
        <is>
          <t>21.03.2016</t>
        </is>
      </c>
      <c r="E13" s="7" t="n">
        <v>9</v>
      </c>
      <c r="F13" s="12" t="n">
        <v>55670</v>
      </c>
    </row>
    <row r="14">
      <c r="A14" s="4" t="inlineStr">
        <is>
          <t>M011</t>
        </is>
      </c>
      <c r="B14" s="5" t="inlineStr">
        <is>
          <t>Klein, Markus</t>
        </is>
      </c>
      <c r="C14" s="5" t="inlineStr">
        <is>
          <t>Vertrieb West</t>
        </is>
      </c>
      <c r="D14" s="4" t="inlineStr">
        <is>
          <t>06.10.2021</t>
        </is>
      </c>
      <c r="E14" s="7" t="n">
        <v>7.5</v>
      </c>
      <c r="F14" s="12" t="n">
        <v>62966</v>
      </c>
    </row>
    <row r="15">
      <c r="A15" s="4" t="inlineStr">
        <is>
          <t>M012</t>
        </is>
      </c>
      <c r="B15" s="5" t="inlineStr">
        <is>
          <t>Wolf, Christine</t>
        </is>
      </c>
      <c r="C15" s="5" t="inlineStr">
        <is>
          <t>Vertrieb Ost</t>
        </is>
      </c>
      <c r="D15" s="4" t="inlineStr">
        <is>
          <t>12.03.2020</t>
        </is>
      </c>
      <c r="E15" s="7" t="n">
        <v>10.5</v>
      </c>
      <c r="F15" s="12" t="n">
        <v>43601</v>
      </c>
    </row>
    <row r="16">
      <c r="A16" s="4" t="inlineStr">
        <is>
          <t>M013</t>
        </is>
      </c>
      <c r="B16" s="5" t="inlineStr">
        <is>
          <t>Schröder, Frank</t>
        </is>
      </c>
      <c r="C16" s="5" t="inlineStr">
        <is>
          <t>Vertrieb Süd</t>
        </is>
      </c>
      <c r="D16" s="4" t="inlineStr">
        <is>
          <t>02.04.2018</t>
        </is>
      </c>
      <c r="E16" s="7" t="n">
        <v>8</v>
      </c>
      <c r="F16" s="12" t="n">
        <v>72551</v>
      </c>
    </row>
    <row r="17">
      <c r="A17" s="4" t="inlineStr">
        <is>
          <t>M014</t>
        </is>
      </c>
      <c r="B17" s="5" t="inlineStr">
        <is>
          <t>Neumann, Katrin</t>
        </is>
      </c>
      <c r="C17" s="5" t="inlineStr">
        <is>
          <t>Vertrieb Nord</t>
        </is>
      </c>
      <c r="D17" s="4" t="inlineStr">
        <is>
          <t>10.10.2021</t>
        </is>
      </c>
      <c r="E17" s="7" t="n">
        <v>8.5</v>
      </c>
      <c r="F17" s="12" t="n">
        <v>56843</v>
      </c>
    </row>
    <row r="18">
      <c r="A18" s="4" t="inlineStr">
        <is>
          <t>M015</t>
        </is>
      </c>
      <c r="B18" s="5" t="inlineStr">
        <is>
          <t>Schwarz, Oliver</t>
        </is>
      </c>
      <c r="C18" s="5" t="inlineStr">
        <is>
          <t>Vertrieb Süd</t>
        </is>
      </c>
      <c r="D18" s="4" t="inlineStr">
        <is>
          <t>30.09.2019</t>
        </is>
      </c>
      <c r="E18" s="7" t="n">
        <v>7.5</v>
      </c>
      <c r="F18" s="12" t="n">
        <v>63029</v>
      </c>
    </row>
    <row r="19">
      <c r="A19" s="4" t="inlineStr">
        <is>
          <t>M016</t>
        </is>
      </c>
      <c r="B19" s="5" t="inlineStr">
        <is>
          <t>Zimmermann, Lisa</t>
        </is>
      </c>
      <c r="C19" s="5" t="inlineStr">
        <is>
          <t>Vertrieb Nord</t>
        </is>
      </c>
      <c r="D19" s="4" t="inlineStr">
        <is>
          <t>14.08.2024</t>
        </is>
      </c>
      <c r="E19" s="7" t="n">
        <v>9.5</v>
      </c>
      <c r="F19" s="12" t="n">
        <v>62157</v>
      </c>
    </row>
    <row r="20">
      <c r="A20" s="4" t="inlineStr">
        <is>
          <t>M017</t>
        </is>
      </c>
      <c r="B20" s="5" t="inlineStr">
        <is>
          <t>Braun, Stefan</t>
        </is>
      </c>
      <c r="C20" s="5" t="inlineStr">
        <is>
          <t>Vertrieb West</t>
        </is>
      </c>
      <c r="D20" s="4" t="inlineStr">
        <is>
          <t>14.07.2019</t>
        </is>
      </c>
      <c r="E20" s="7" t="n">
        <v>8</v>
      </c>
      <c r="F20" s="12" t="n">
        <v>62830</v>
      </c>
    </row>
    <row r="21">
      <c r="A21" s="4" t="inlineStr">
        <is>
          <t>M018</t>
        </is>
      </c>
      <c r="B21" s="5" t="inlineStr">
        <is>
          <t>Hofmann, Nicole</t>
        </is>
      </c>
      <c r="C21" s="5" t="inlineStr">
        <is>
          <t>Key Account</t>
        </is>
      </c>
      <c r="D21" s="4" t="inlineStr">
        <is>
          <t>27.12.2021</t>
        </is>
      </c>
      <c r="E21" s="7" t="n">
        <v>9</v>
      </c>
      <c r="F21" s="12" t="n">
        <v>42032</v>
      </c>
    </row>
    <row r="22">
      <c r="A22" s="4" t="inlineStr">
        <is>
          <t>M019</t>
        </is>
      </c>
      <c r="B22" s="5" t="inlineStr">
        <is>
          <t>Hartmann, Jürgen</t>
        </is>
      </c>
      <c r="C22" s="5" t="inlineStr">
        <is>
          <t>Vertrieb Ost</t>
        </is>
      </c>
      <c r="D22" s="4" t="inlineStr">
        <is>
          <t>20.09.2018</t>
        </is>
      </c>
      <c r="E22" s="7" t="n">
        <v>8</v>
      </c>
      <c r="F22" s="12" t="n">
        <v>59285</v>
      </c>
    </row>
    <row r="23">
      <c r="A23" s="4" t="inlineStr">
        <is>
          <t>M020</t>
        </is>
      </c>
      <c r="B23" s="5" t="inlineStr">
        <is>
          <t>Lange, Petra</t>
        </is>
      </c>
      <c r="C23" s="5" t="inlineStr">
        <is>
          <t>Vertrieb Nord</t>
        </is>
      </c>
      <c r="D23" s="4" t="inlineStr">
        <is>
          <t>07.02.2022</t>
        </is>
      </c>
      <c r="E23" s="7" t="n">
        <v>9</v>
      </c>
      <c r="F23" s="12" t="n">
        <v>47776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20" customWidth="1" min="3" max="3"/>
    <col width="18" customWidth="1" min="4" max="4"/>
    <col width="16" customWidth="1" min="5" max="5"/>
  </cols>
  <sheetData>
    <row r="1">
      <c r="A1" s="11" t="inlineStr">
        <is>
          <t>JAHRESÜBERSICHT PROVISIONEN</t>
        </is>
      </c>
    </row>
    <row r="2">
      <c r="A2" t="inlineStr"/>
    </row>
    <row r="3">
      <c r="A3" s="3" t="inlineStr">
        <is>
          <t>Monat</t>
        </is>
      </c>
      <c r="B3" s="3" t="inlineStr">
        <is>
          <t>Gesamtumsatz (€)</t>
        </is>
      </c>
      <c r="C3" s="3" t="inlineStr">
        <is>
          <t>Gesamtprovision (€)</t>
        </is>
      </c>
      <c r="D3" s="3" t="inlineStr">
        <is>
          <t>Anzahl Mitarbeiter</t>
        </is>
      </c>
      <c r="E3" s="3" t="inlineStr">
        <is>
          <t>Ø Provision (€)</t>
        </is>
      </c>
    </row>
    <row r="4">
      <c r="A4" s="4" t="inlineStr">
        <is>
          <t>Januar</t>
        </is>
      </c>
      <c r="B4" s="13" t="n">
        <v>1028741</v>
      </c>
      <c r="C4" s="6" t="n">
        <v>100886.3875579033</v>
      </c>
      <c r="D4" s="4" t="n">
        <v>20</v>
      </c>
      <c r="E4" s="6">
        <f>C4/D4</f>
        <v/>
      </c>
    </row>
    <row r="5">
      <c r="A5" s="4" t="inlineStr">
        <is>
          <t>Februar</t>
        </is>
      </c>
      <c r="B5" s="13" t="n">
        <v>1012511</v>
      </c>
      <c r="C5" s="6" t="n">
        <v>91310.18466633244</v>
      </c>
      <c r="D5" s="4" t="n">
        <v>20</v>
      </c>
      <c r="E5" s="6">
        <f>C5/D5</f>
        <v/>
      </c>
    </row>
    <row r="6">
      <c r="A6" s="4" t="inlineStr">
        <is>
          <t>März</t>
        </is>
      </c>
      <c r="B6" s="13" t="n">
        <v>944030</v>
      </c>
      <c r="C6" s="6" t="n">
        <v>90428.01249135046</v>
      </c>
      <c r="D6" s="4" t="n">
        <v>20</v>
      </c>
      <c r="E6" s="6">
        <f>C6/D6</f>
        <v/>
      </c>
    </row>
    <row r="7">
      <c r="A7" s="4" t="inlineStr">
        <is>
          <t>April</t>
        </is>
      </c>
      <c r="B7" s="13" t="n">
        <v>1211365</v>
      </c>
      <c r="C7" s="6" t="n">
        <v>110264.9703717633</v>
      </c>
      <c r="D7" s="4" t="n">
        <v>20</v>
      </c>
      <c r="E7" s="6">
        <f>C7/D7</f>
        <v/>
      </c>
    </row>
    <row r="8">
      <c r="A8" s="4" t="inlineStr">
        <is>
          <t>Mai</t>
        </is>
      </c>
      <c r="B8" s="13" t="n">
        <v>1083845</v>
      </c>
      <c r="C8" s="6" t="n">
        <v>100487.0784151031</v>
      </c>
      <c r="D8" s="4" t="n">
        <v>20</v>
      </c>
      <c r="E8" s="6">
        <f>C8/D8</f>
        <v/>
      </c>
    </row>
    <row r="9">
      <c r="A9" s="4" t="inlineStr">
        <is>
          <t>Juni</t>
        </is>
      </c>
      <c r="B9" s="13" t="n">
        <v>969190</v>
      </c>
      <c r="C9" s="6" t="n">
        <v>90888.09800445325</v>
      </c>
      <c r="D9" s="4" t="n">
        <v>20</v>
      </c>
      <c r="E9" s="6">
        <f>C9/D9</f>
        <v/>
      </c>
    </row>
    <row r="10">
      <c r="A10" s="4" t="inlineStr">
        <is>
          <t>Juli</t>
        </is>
      </c>
      <c r="B10" s="13" t="n">
        <v>1053702</v>
      </c>
      <c r="C10" s="6" t="n">
        <v>93147.82875765763</v>
      </c>
      <c r="D10" s="4" t="n">
        <v>20</v>
      </c>
      <c r="E10" s="6">
        <f>C10/D10</f>
        <v/>
      </c>
    </row>
    <row r="11">
      <c r="A11" s="4" t="inlineStr">
        <is>
          <t>August</t>
        </is>
      </c>
      <c r="B11" s="13" t="n">
        <v>1134460</v>
      </c>
      <c r="C11" s="6" t="n">
        <v>91378.51456361188</v>
      </c>
      <c r="D11" s="4" t="n">
        <v>20</v>
      </c>
      <c r="E11" s="6">
        <f>C11/D11</f>
        <v/>
      </c>
    </row>
    <row r="12">
      <c r="A12" s="4" t="inlineStr">
        <is>
          <t>September</t>
        </is>
      </c>
      <c r="B12" s="13" t="n">
        <v>954711</v>
      </c>
      <c r="C12" s="6" t="n">
        <v>83341.51392982098</v>
      </c>
      <c r="D12" s="4" t="n">
        <v>20</v>
      </c>
      <c r="E12" s="6">
        <f>C12/D12</f>
        <v/>
      </c>
    </row>
    <row r="13">
      <c r="A13" s="4" t="inlineStr">
        <is>
          <t>Oktober</t>
        </is>
      </c>
      <c r="B13" s="13" t="n">
        <v>1246709</v>
      </c>
      <c r="C13" s="6" t="n">
        <v>114847.4324645524</v>
      </c>
      <c r="D13" s="4" t="n">
        <v>20</v>
      </c>
      <c r="E13" s="6">
        <f>C13/D13</f>
        <v/>
      </c>
    </row>
    <row r="14">
      <c r="A14" s="4" t="inlineStr">
        <is>
          <t>November</t>
        </is>
      </c>
      <c r="B14" s="13" t="n">
        <v>1188385</v>
      </c>
      <c r="C14" s="6" t="n">
        <v>98554.08489398791</v>
      </c>
      <c r="D14" s="4" t="n">
        <v>20</v>
      </c>
      <c r="E14" s="6">
        <f>C14/D14</f>
        <v/>
      </c>
    </row>
    <row r="15">
      <c r="A15" s="4" t="inlineStr">
        <is>
          <t>Dezember</t>
        </is>
      </c>
      <c r="B15" s="13" t="n">
        <v>1201479</v>
      </c>
      <c r="C15" s="6" t="n">
        <v>108124.0464709391</v>
      </c>
      <c r="D15" s="4" t="n">
        <v>20</v>
      </c>
      <c r="E15" s="6">
        <f>C15/D15</f>
        <v/>
      </c>
    </row>
    <row r="16">
      <c r="A16" s="8" t="inlineStr">
        <is>
          <t>JAHRESGESAMT:</t>
        </is>
      </c>
      <c r="B16" s="14">
        <f>SUM(B4:B15)</f>
        <v/>
      </c>
      <c r="C16" s="9">
        <f>SUM(C4:C15)</f>
        <v/>
      </c>
      <c r="E16" s="9">
        <f>AVERAGE(E4:E15)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2025-11-13T12:42:33Z</dcterms:created>
  <dcterms:modified xmlns:dcterms="http://purl.org/dc/terms/" xmlns:xsi="http://www.w3.org/2001/XMLSchema-instance" xsi:type="dcterms:W3CDTF">2025-11-13T12:42:33Z</dcterms:modified>
</cp:coreProperties>
</file>