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zentrechner" sheetId="1" state="visible" r:id="rId1"/>
    <sheet xmlns:r="http://schemas.openxmlformats.org/officeDocument/2006/relationships" name="Rabattrechner" sheetId="2" state="visible" r:id="rId2"/>
    <sheet xmlns:r="http://schemas.openxmlformats.org/officeDocument/2006/relationships" name="Preiskalkulation" sheetId="3" state="visible" r:id="rId3"/>
  </sheets>
  <definedNames>
    <definedName name="_xlnm._FilterDatabase" localSheetId="1" hidden="1">'Rabattrechner'!$A$3:$F$18</definedName>
    <definedName name="_xlnm._FilterDatabase" localSheetId="2" hidden="1">'Preiskalkulation'!$A$3:$G$21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7">
    <font>
      <name val="Calibri"/>
      <family val="2"/>
      <color theme="1"/>
      <sz val="11"/>
      <scheme val="minor"/>
    </font>
    <font>
      <b val="1"/>
      <color rgb="002E75B6"/>
      <sz val="16"/>
    </font>
    <font>
      <b val="1"/>
      <sz val="11"/>
    </font>
    <font>
      <b val="1"/>
    </font>
    <font>
      <b val="1"/>
      <color rgb="00FFFFFF"/>
      <sz val="12"/>
    </font>
    <font>
      <b val="1"/>
      <sz val="12"/>
    </font>
    <font>
      <b val="1"/>
      <color rgb="00FFFFFF"/>
    </font>
  </fonts>
  <fills count="9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E7E6E6"/>
        <bgColor rgb="00E7E6E6"/>
      </patternFill>
    </fill>
    <fill>
      <patternFill patternType="solid">
        <fgColor rgb="00FFF2CC"/>
        <bgColor rgb="00FFF2CC"/>
      </patternFill>
    </fill>
    <fill>
      <patternFill patternType="solid">
        <fgColor rgb="00C6E0B4"/>
        <bgColor rgb="00C6E0B4"/>
      </patternFill>
    </fill>
    <fill>
      <patternFill patternType="solid">
        <fgColor rgb="002E75B6"/>
        <bgColor rgb="002E75B6"/>
      </patternFill>
    </fill>
    <fill>
      <patternFill patternType="solid">
        <fgColor rgb="00FFE699"/>
        <bgColor rgb="00FFE699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3" borderId="0" applyAlignment="1" pivotButton="0" quotePrefix="0" xfId="0">
      <alignment horizontal="center"/>
    </xf>
    <xf numFmtId="164" fontId="0" fillId="4" borderId="1" pivotButton="0" quotePrefix="0" xfId="0"/>
    <xf numFmtId="10" fontId="2" fillId="5" borderId="1" pivotButton="0" quotePrefix="0" xfId="0"/>
    <xf numFmtId="0" fontId="0" fillId="0" borderId="1" pivotButton="0" quotePrefix="0" xfId="0"/>
    <xf numFmtId="10" fontId="0" fillId="4" borderId="1" pivotButton="0" quotePrefix="0" xfId="0"/>
    <xf numFmtId="164" fontId="2" fillId="5" borderId="1" pivotButton="0" quotePrefix="0" xfId="0"/>
    <xf numFmtId="0" fontId="4" fillId="6" borderId="1" applyAlignment="1" pivotButton="0" quotePrefix="0" xfId="0">
      <alignment horizontal="center"/>
    </xf>
    <xf numFmtId="164" fontId="0" fillId="0" borderId="1" pivotButton="0" quotePrefix="0" xfId="0"/>
    <xf numFmtId="9" fontId="0" fillId="4" borderId="1" pivotButton="0" quotePrefix="0" xfId="0"/>
    <xf numFmtId="164" fontId="0" fillId="7" borderId="1" pivotButton="0" quotePrefix="0" xfId="0"/>
    <xf numFmtId="0" fontId="6" fillId="8" borderId="1" pivotButton="0" quotePrefix="0" xfId="0"/>
    <xf numFmtId="164" fontId="6" fillId="8" borderId="1" pivotButton="0" quotePrefix="0" xfId="0"/>
    <xf numFmtId="0" fontId="0" fillId="8" borderId="1" pivotButton="0" quotePrefix="0" xfId="0"/>
    <xf numFmtId="0" fontId="4" fillId="8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28" customWidth="1" min="4" max="4"/>
  </cols>
  <sheetData>
    <row r="1">
      <c r="A1" s="1" t="inlineStr">
        <is>
          <t>PROZENTRECHNER</t>
        </is>
      </c>
    </row>
    <row r="3">
      <c r="A3" s="2" t="inlineStr">
        <is>
          <t>Berechnung: Prozentsatz ermitteln</t>
        </is>
      </c>
    </row>
    <row r="4">
      <c r="A4" s="3" t="inlineStr">
        <is>
          <t>Grundwert</t>
        </is>
      </c>
      <c r="B4" s="3" t="inlineStr">
        <is>
          <t>Prozentwert</t>
        </is>
      </c>
      <c r="C4" s="3" t="inlineStr">
        <is>
          <t>Prozentsatz</t>
        </is>
      </c>
      <c r="D4" s="3" t="inlineStr">
        <is>
          <t>Formel</t>
        </is>
      </c>
    </row>
    <row r="5">
      <c r="A5" s="4" t="n">
        <v>5000</v>
      </c>
      <c r="B5" s="4" t="n">
        <v>750</v>
      </c>
      <c r="C5" s="5">
        <f>B5/A5</f>
        <v/>
      </c>
      <c r="D5" s="6" t="inlineStr">
        <is>
          <t>Quartalsbonus</t>
        </is>
      </c>
    </row>
    <row r="6">
      <c r="A6" s="4" t="n">
        <v>8400</v>
      </c>
      <c r="B6" s="4" t="n">
        <v>1260</v>
      </c>
      <c r="C6" s="5">
        <f>B6/A6</f>
        <v/>
      </c>
      <c r="D6" s="6" t="inlineStr">
        <is>
          <t>Jahresumsatz Steigerung</t>
        </is>
      </c>
    </row>
    <row r="7">
      <c r="A7" s="4" t="n">
        <v>12500</v>
      </c>
      <c r="B7" s="4" t="n">
        <v>2000</v>
      </c>
      <c r="C7" s="5">
        <f>B7/A7</f>
        <v/>
      </c>
      <c r="D7" s="6" t="inlineStr">
        <is>
          <t>Projektkosten Einsparung</t>
        </is>
      </c>
    </row>
    <row r="8">
      <c r="A8" s="4" t="n">
        <v>3200</v>
      </c>
      <c r="B8" s="4" t="n">
        <v>512</v>
      </c>
      <c r="C8" s="5">
        <f>B8/A8</f>
        <v/>
      </c>
      <c r="D8" s="6" t="inlineStr">
        <is>
          <t>Materialkosten Reduzierung</t>
        </is>
      </c>
    </row>
    <row r="9">
      <c r="A9" s="4" t="n">
        <v>18000</v>
      </c>
      <c r="B9" s="4" t="n">
        <v>2700</v>
      </c>
      <c r="C9" s="5">
        <f>B9/A9</f>
        <v/>
      </c>
      <c r="D9" s="6" t="inlineStr">
        <is>
          <t>Umsatzbeteiligung</t>
        </is>
      </c>
    </row>
    <row r="10">
      <c r="A10" s="4" t="n">
        <v>6800</v>
      </c>
      <c r="B10" s="4" t="n">
        <v>884</v>
      </c>
      <c r="C10" s="5">
        <f>B10/A10</f>
        <v/>
      </c>
      <c r="D10" s="6" t="inlineStr">
        <is>
          <t>Provision Verkauf</t>
        </is>
      </c>
    </row>
    <row r="11">
      <c r="A11" s="4" t="n">
        <v>15000</v>
      </c>
      <c r="B11" s="4" t="n">
        <v>3000</v>
      </c>
      <c r="C11" s="5">
        <f>B11/A11</f>
        <v/>
      </c>
      <c r="D11" s="6" t="inlineStr">
        <is>
          <t>Gewinnmarge</t>
        </is>
      </c>
    </row>
    <row r="12">
      <c r="A12" s="4" t="n">
        <v>4500</v>
      </c>
      <c r="B12" s="4" t="n">
        <v>675</v>
      </c>
      <c r="C12" s="5">
        <f>B12/A12</f>
        <v/>
      </c>
      <c r="D12" s="6" t="inlineStr">
        <is>
          <t>Rabatt Großkunde</t>
        </is>
      </c>
    </row>
    <row r="13">
      <c r="A13" s="4" t="n">
        <v>9200</v>
      </c>
      <c r="B13" s="4" t="n">
        <v>1104</v>
      </c>
      <c r="C13" s="5">
        <f>B13/A13</f>
        <v/>
      </c>
      <c r="D13" s="6" t="inlineStr">
        <is>
          <t>Mehrwertsteuer Anteil</t>
        </is>
      </c>
    </row>
    <row r="14">
      <c r="A14" s="4" t="n">
        <v>7500</v>
      </c>
      <c r="B14" s="4" t="n">
        <v>1125</v>
      </c>
      <c r="C14" s="5">
        <f>B14/A14</f>
        <v/>
      </c>
      <c r="D14" s="6" t="inlineStr">
        <is>
          <t>Lohnerhöhung</t>
        </is>
      </c>
    </row>
    <row r="16">
      <c r="A16" s="2" t="inlineStr">
        <is>
          <t>Berechnung: Prozentwert ermitteln</t>
        </is>
      </c>
    </row>
    <row r="17">
      <c r="A17" s="3" t="inlineStr">
        <is>
          <t>Grundwert</t>
        </is>
      </c>
      <c r="B17" s="3" t="inlineStr">
        <is>
          <t>Prozentsatz</t>
        </is>
      </c>
      <c r="C17" s="3" t="inlineStr">
        <is>
          <t>Prozentwert</t>
        </is>
      </c>
      <c r="D17" s="3" t="inlineStr">
        <is>
          <t>Formel</t>
        </is>
      </c>
    </row>
    <row r="18">
      <c r="A18" s="4" t="n">
        <v>25000</v>
      </c>
      <c r="B18" s="7" t="n">
        <v>0.15</v>
      </c>
      <c r="C18" s="8">
        <f>A18*B18</f>
        <v/>
      </c>
      <c r="D18" s="6" t="inlineStr">
        <is>
          <t>MwSt Berechnung Netto</t>
        </is>
      </c>
    </row>
    <row r="19">
      <c r="A19" s="4" t="n">
        <v>8500</v>
      </c>
      <c r="B19" s="7" t="n">
        <v>0.1</v>
      </c>
      <c r="C19" s="8">
        <f>A19*B19</f>
        <v/>
      </c>
      <c r="D19" s="6" t="inlineStr">
        <is>
          <t>Sonderrabatt Stammkunde</t>
        </is>
      </c>
    </row>
    <row r="20">
      <c r="A20" s="4" t="n">
        <v>15000</v>
      </c>
      <c r="B20" s="7" t="n">
        <v>0.2</v>
      </c>
      <c r="C20" s="8">
        <f>A20*B20</f>
        <v/>
      </c>
      <c r="D20" s="6" t="inlineStr">
        <is>
          <t>Gewinnaufschlag</t>
        </is>
      </c>
    </row>
    <row r="21">
      <c r="A21" s="4" t="n">
        <v>4200</v>
      </c>
      <c r="B21" s="7" t="n">
        <v>0.05</v>
      </c>
      <c r="C21" s="8">
        <f>A21*B21</f>
        <v/>
      </c>
      <c r="D21" s="6" t="inlineStr">
        <is>
          <t>Skonto 5%</t>
        </is>
      </c>
    </row>
    <row r="22">
      <c r="A22" s="4" t="n">
        <v>32000</v>
      </c>
      <c r="B22" s="7" t="n">
        <v>0.03</v>
      </c>
      <c r="C22" s="8">
        <f>A22*B22</f>
        <v/>
      </c>
      <c r="D22" s="6" t="inlineStr">
        <is>
          <t>Provision Vermittler</t>
        </is>
      </c>
    </row>
    <row r="23">
      <c r="A23" s="4" t="n">
        <v>12800</v>
      </c>
      <c r="B23" s="7" t="n">
        <v>0.12</v>
      </c>
      <c r="C23" s="8">
        <f>A23*B23</f>
        <v/>
      </c>
      <c r="D23" s="6" t="inlineStr">
        <is>
          <t>Rabatt Großbestellung</t>
        </is>
      </c>
    </row>
    <row r="24">
      <c r="A24" s="4" t="n">
        <v>6500</v>
      </c>
      <c r="B24" s="7" t="n">
        <v>0.08</v>
      </c>
      <c r="C24" s="8">
        <f>A24*B24</f>
        <v/>
      </c>
      <c r="D24" s="6" t="inlineStr">
        <is>
          <t>Marge Handel</t>
        </is>
      </c>
    </row>
    <row r="25">
      <c r="A25" s="4" t="n">
        <v>19500</v>
      </c>
      <c r="B25" s="7" t="n">
        <v>0.25</v>
      </c>
      <c r="C25" s="8">
        <f>A25*B25</f>
        <v/>
      </c>
      <c r="D25" s="6" t="inlineStr">
        <is>
          <t>Preisaufschlag</t>
        </is>
      </c>
    </row>
  </sheetData>
  <mergeCells count="3">
    <mergeCell ref="A1:D1"/>
    <mergeCell ref="A3:D3"/>
    <mergeCell ref="A16:D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6" customWidth="1" min="2" max="2"/>
    <col width="12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RABATTRECHNER</t>
        </is>
      </c>
    </row>
    <row r="3">
      <c r="A3" s="9" t="inlineStr">
        <is>
          <t>Artikel</t>
        </is>
      </c>
      <c r="B3" s="9" t="inlineStr">
        <is>
          <t>Originalpreis</t>
        </is>
      </c>
      <c r="C3" s="9" t="inlineStr">
        <is>
          <t>Rabatt %</t>
        </is>
      </c>
      <c r="D3" s="9" t="inlineStr">
        <is>
          <t>Rabattbetrag</t>
        </is>
      </c>
      <c r="E3" s="9" t="inlineStr">
        <is>
          <t>Neuer Preis</t>
        </is>
      </c>
      <c r="F3" s="9" t="inlineStr">
        <is>
          <t>Ersparnis</t>
        </is>
      </c>
    </row>
    <row r="4">
      <c r="A4" s="6" t="inlineStr">
        <is>
          <t>Bürostuhl Premium</t>
        </is>
      </c>
      <c r="B4" s="10" t="n">
        <v>389</v>
      </c>
      <c r="C4" s="11" t="n">
        <v>0.2</v>
      </c>
      <c r="D4" s="12">
        <f>B4*C4</f>
        <v/>
      </c>
      <c r="E4" s="8">
        <f>B4-D4</f>
        <v/>
      </c>
      <c r="F4" s="10">
        <f>D4</f>
        <v/>
      </c>
    </row>
    <row r="5">
      <c r="A5" s="6" t="inlineStr">
        <is>
          <t>Schreibtisch höhenverstellbar</t>
        </is>
      </c>
      <c r="B5" s="10" t="n">
        <v>549</v>
      </c>
      <c r="C5" s="11" t="n">
        <v>0.15</v>
      </c>
      <c r="D5" s="12">
        <f>B5*C5</f>
        <v/>
      </c>
      <c r="E5" s="8">
        <f>B5-D5</f>
        <v/>
      </c>
      <c r="F5" s="10">
        <f>D5</f>
        <v/>
      </c>
    </row>
    <row r="6">
      <c r="A6" s="6" t="inlineStr">
        <is>
          <t>Laptop HP EliteBook</t>
        </is>
      </c>
      <c r="B6" s="10" t="n">
        <v>1299</v>
      </c>
      <c r="C6" s="11" t="n">
        <v>0.12</v>
      </c>
      <c r="D6" s="12">
        <f>B6*C6</f>
        <v/>
      </c>
      <c r="E6" s="8">
        <f>B6-D6</f>
        <v/>
      </c>
      <c r="F6" s="10">
        <f>D6</f>
        <v/>
      </c>
    </row>
    <row r="7">
      <c r="A7" s="6" t="inlineStr">
        <is>
          <t>Monitor 27 Zoll</t>
        </is>
      </c>
      <c r="B7" s="10" t="n">
        <v>289</v>
      </c>
      <c r="C7" s="11" t="n">
        <v>0.18</v>
      </c>
      <c r="D7" s="12">
        <f>B7*C7</f>
        <v/>
      </c>
      <c r="E7" s="8">
        <f>B7-D7</f>
        <v/>
      </c>
      <c r="F7" s="10">
        <f>D7</f>
        <v/>
      </c>
    </row>
    <row r="8">
      <c r="A8" s="6" t="inlineStr">
        <is>
          <t>Drucker Laserdrucker</t>
        </is>
      </c>
      <c r="B8" s="10" t="n">
        <v>425</v>
      </c>
      <c r="C8" s="11" t="n">
        <v>0.25</v>
      </c>
      <c r="D8" s="12">
        <f>B8*C8</f>
        <v/>
      </c>
      <c r="E8" s="8">
        <f>B8-D8</f>
        <v/>
      </c>
      <c r="F8" s="10">
        <f>D8</f>
        <v/>
      </c>
    </row>
    <row r="9">
      <c r="A9" s="6" t="inlineStr">
        <is>
          <t>Konferenztisch 8 Personen</t>
        </is>
      </c>
      <c r="B9" s="10" t="n">
        <v>899</v>
      </c>
      <c r="C9" s="11" t="n">
        <v>0.1</v>
      </c>
      <c r="D9" s="12">
        <f>B9*C9</f>
        <v/>
      </c>
      <c r="E9" s="8">
        <f>B9-D9</f>
        <v/>
      </c>
      <c r="F9" s="10">
        <f>D9</f>
        <v/>
      </c>
    </row>
    <row r="10">
      <c r="A10" s="6" t="inlineStr">
        <is>
          <t>Aktenschrank Metall</t>
        </is>
      </c>
      <c r="B10" s="10" t="n">
        <v>345</v>
      </c>
      <c r="C10" s="11" t="n">
        <v>0.22</v>
      </c>
      <c r="D10" s="12">
        <f>B10*C10</f>
        <v/>
      </c>
      <c r="E10" s="8">
        <f>B10-D10</f>
        <v/>
      </c>
      <c r="F10" s="10">
        <f>D10</f>
        <v/>
      </c>
    </row>
    <row r="11">
      <c r="A11" s="6" t="inlineStr">
        <is>
          <t>LED Beleuchtung Set</t>
        </is>
      </c>
      <c r="B11" s="10" t="n">
        <v>179</v>
      </c>
      <c r="C11" s="11" t="n">
        <v>0.3</v>
      </c>
      <c r="D11" s="12">
        <f>B11*C11</f>
        <v/>
      </c>
      <c r="E11" s="8">
        <f>B11-D11</f>
        <v/>
      </c>
      <c r="F11" s="10">
        <f>D11</f>
        <v/>
      </c>
    </row>
    <row r="12">
      <c r="A12" s="6" t="inlineStr">
        <is>
          <t>Büromaterial Paket</t>
        </is>
      </c>
      <c r="B12" s="10" t="n">
        <v>125</v>
      </c>
      <c r="C12" s="11" t="n">
        <v>0.15</v>
      </c>
      <c r="D12" s="12">
        <f>B12*C12</f>
        <v/>
      </c>
      <c r="E12" s="8">
        <f>B12-D12</f>
        <v/>
      </c>
      <c r="F12" s="10">
        <f>D12</f>
        <v/>
      </c>
    </row>
    <row r="13">
      <c r="A13" s="6" t="inlineStr">
        <is>
          <t>Kaffeemaschine Büro</t>
        </is>
      </c>
      <c r="B13" s="10" t="n">
        <v>269</v>
      </c>
      <c r="C13" s="11" t="n">
        <v>0.2</v>
      </c>
      <c r="D13" s="12">
        <f>B13*C13</f>
        <v/>
      </c>
      <c r="E13" s="8">
        <f>B13-D13</f>
        <v/>
      </c>
      <c r="F13" s="10">
        <f>D13</f>
        <v/>
      </c>
    </row>
    <row r="14">
      <c r="A14" s="6" t="inlineStr">
        <is>
          <t>Whiteboard 180x120cm</t>
        </is>
      </c>
      <c r="B14" s="10" t="n">
        <v>159</v>
      </c>
      <c r="C14" s="11" t="n">
        <v>0.25</v>
      </c>
      <c r="D14" s="12">
        <f>B14*C14</f>
        <v/>
      </c>
      <c r="E14" s="8">
        <f>B14-D14</f>
        <v/>
      </c>
      <c r="F14" s="10">
        <f>D14</f>
        <v/>
      </c>
    </row>
    <row r="15">
      <c r="A15" s="6" t="inlineStr">
        <is>
          <t>Telefonanlage 8 Nebenstellen</t>
        </is>
      </c>
      <c r="B15" s="10" t="n">
        <v>689</v>
      </c>
      <c r="C15" s="11" t="n">
        <v>0.18</v>
      </c>
      <c r="D15" s="12">
        <f>B15*C15</f>
        <v/>
      </c>
      <c r="E15" s="8">
        <f>B15-D15</f>
        <v/>
      </c>
      <c r="F15" s="10">
        <f>D15</f>
        <v/>
      </c>
    </row>
    <row r="16">
      <c r="A16" s="6" t="inlineStr">
        <is>
          <t>Rollcontainer 3 Schubladen</t>
        </is>
      </c>
      <c r="B16" s="10" t="n">
        <v>149</v>
      </c>
      <c r="C16" s="11" t="n">
        <v>0.12</v>
      </c>
      <c r="D16" s="12">
        <f>B16*C16</f>
        <v/>
      </c>
      <c r="E16" s="8">
        <f>B16-D16</f>
        <v/>
      </c>
      <c r="F16" s="10">
        <f>D16</f>
        <v/>
      </c>
    </row>
    <row r="17">
      <c r="A17" s="6" t="inlineStr">
        <is>
          <t>Besucherstuhl 4er Set</t>
        </is>
      </c>
      <c r="B17" s="10" t="n">
        <v>299</v>
      </c>
      <c r="C17" s="11" t="n">
        <v>0.2</v>
      </c>
      <c r="D17" s="12">
        <f>B17*C17</f>
        <v/>
      </c>
      <c r="E17" s="8">
        <f>B17-D17</f>
        <v/>
      </c>
      <c r="F17" s="10">
        <f>D17</f>
        <v/>
      </c>
    </row>
    <row r="18">
      <c r="A18" s="6" t="inlineStr">
        <is>
          <t>Garderobe Empfangsbereich</t>
        </is>
      </c>
      <c r="B18" s="10" t="n">
        <v>399</v>
      </c>
      <c r="C18" s="11" t="n">
        <v>0.15</v>
      </c>
      <c r="D18" s="12">
        <f>B18*C18</f>
        <v/>
      </c>
      <c r="E18" s="8">
        <f>B18-D18</f>
        <v/>
      </c>
      <c r="F18" s="10">
        <f>D18</f>
        <v/>
      </c>
    </row>
    <row r="19">
      <c r="A19" s="13" t="inlineStr">
        <is>
          <t>GESAMT</t>
        </is>
      </c>
      <c r="B19" s="14">
        <f>SUM(B4:B18)</f>
        <v/>
      </c>
      <c r="C19" s="15" t="n"/>
      <c r="D19" s="14">
        <f>SUM(D4:D18)</f>
        <v/>
      </c>
      <c r="E19" s="14">
        <f>SUM(E4:E18)</f>
        <v/>
      </c>
      <c r="F19" s="14">
        <f>SUM(F4:F18)</f>
        <v/>
      </c>
    </row>
  </sheetData>
  <autoFilter ref="A3:F18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2" customWidth="1" min="3" max="3"/>
    <col width="14" customWidth="1" min="4" max="4"/>
    <col width="18" customWidth="1" min="5" max="5"/>
    <col width="14" customWidth="1" min="6" max="6"/>
    <col width="18" customWidth="1" min="7" max="7"/>
  </cols>
  <sheetData>
    <row r="1">
      <c r="A1" s="1" t="inlineStr">
        <is>
          <t>PREISKALKULATION MIT MARGE</t>
        </is>
      </c>
    </row>
    <row r="3">
      <c r="A3" s="9" t="inlineStr">
        <is>
          <t>Produkt</t>
        </is>
      </c>
      <c r="B3" s="9" t="inlineStr">
        <is>
          <t>Einkaufspreis</t>
        </is>
      </c>
      <c r="C3" s="9" t="inlineStr">
        <is>
          <t>Marge %</t>
        </is>
      </c>
      <c r="D3" s="9" t="inlineStr">
        <is>
          <t>Aufschlag €</t>
        </is>
      </c>
      <c r="E3" s="9" t="inlineStr">
        <is>
          <t>Verkaufspreis netto</t>
        </is>
      </c>
      <c r="F3" s="9" t="inlineStr">
        <is>
          <t>MwSt. 19%</t>
        </is>
      </c>
      <c r="G3" s="9" t="inlineStr">
        <is>
          <t>VK Preis brutto</t>
        </is>
      </c>
    </row>
    <row r="4">
      <c r="A4" s="6" t="inlineStr">
        <is>
          <t>Büroklammern 1000 Stk</t>
        </is>
      </c>
      <c r="B4" s="4" t="n">
        <v>3.5</v>
      </c>
      <c r="C4" s="11" t="n">
        <v>0.4</v>
      </c>
      <c r="D4" s="12">
        <f>B4*C4</f>
        <v/>
      </c>
      <c r="E4" s="10">
        <f>B4+D4</f>
        <v/>
      </c>
      <c r="F4" s="10">
        <f>E4*0.19</f>
        <v/>
      </c>
      <c r="G4" s="8">
        <f>E4+F4</f>
        <v/>
      </c>
    </row>
    <row r="5">
      <c r="A5" s="6" t="inlineStr">
        <is>
          <t>Kugelschreiber 50er Box</t>
        </is>
      </c>
      <c r="B5" s="4" t="n">
        <v>12.8</v>
      </c>
      <c r="C5" s="11" t="n">
        <v>0.35</v>
      </c>
      <c r="D5" s="12">
        <f>B5*C5</f>
        <v/>
      </c>
      <c r="E5" s="10">
        <f>B5+D5</f>
        <v/>
      </c>
      <c r="F5" s="10">
        <f>E5*0.19</f>
        <v/>
      </c>
      <c r="G5" s="8">
        <f>E5+F5</f>
        <v/>
      </c>
    </row>
    <row r="6">
      <c r="A6" s="6" t="inlineStr">
        <is>
          <t>Druckerpapier A4 5 Pakete</t>
        </is>
      </c>
      <c r="B6" s="4" t="n">
        <v>18.9</v>
      </c>
      <c r="C6" s="11" t="n">
        <v>0.3</v>
      </c>
      <c r="D6" s="12">
        <f>B6*C6</f>
        <v/>
      </c>
      <c r="E6" s="10">
        <f>B6+D6</f>
        <v/>
      </c>
      <c r="F6" s="10">
        <f>E6*0.19</f>
        <v/>
      </c>
      <c r="G6" s="8">
        <f>E6+F6</f>
        <v/>
      </c>
    </row>
    <row r="7">
      <c r="A7" s="6" t="inlineStr">
        <is>
          <t>Ordner A4 10er Set</t>
        </is>
      </c>
      <c r="B7" s="4" t="n">
        <v>22.5</v>
      </c>
      <c r="C7" s="11" t="n">
        <v>0.38</v>
      </c>
      <c r="D7" s="12">
        <f>B7*C7</f>
        <v/>
      </c>
      <c r="E7" s="10">
        <f>B7+D7</f>
        <v/>
      </c>
      <c r="F7" s="10">
        <f>E7*0.19</f>
        <v/>
      </c>
      <c r="G7" s="8">
        <f>E7+F7</f>
        <v/>
      </c>
    </row>
    <row r="8">
      <c r="A8" s="6" t="inlineStr">
        <is>
          <t>Haftnotizen Mega Pack</t>
        </is>
      </c>
      <c r="B8" s="4" t="n">
        <v>8.4</v>
      </c>
      <c r="C8" s="11" t="n">
        <v>0.45</v>
      </c>
      <c r="D8" s="12">
        <f>B8*C8</f>
        <v/>
      </c>
      <c r="E8" s="10">
        <f>B8+D8</f>
        <v/>
      </c>
      <c r="F8" s="10">
        <f>E8*0.19</f>
        <v/>
      </c>
      <c r="G8" s="8">
        <f>E8+F8</f>
        <v/>
      </c>
    </row>
    <row r="9">
      <c r="A9" s="6" t="inlineStr">
        <is>
          <t>Toner HP Schwarz</t>
        </is>
      </c>
      <c r="B9" s="4" t="n">
        <v>45</v>
      </c>
      <c r="C9" s="11" t="n">
        <v>0.25</v>
      </c>
      <c r="D9" s="12">
        <f>B9*C9</f>
        <v/>
      </c>
      <c r="E9" s="10">
        <f>B9+D9</f>
        <v/>
      </c>
      <c r="F9" s="10">
        <f>E9*0.19</f>
        <v/>
      </c>
      <c r="G9" s="8">
        <f>E9+F9</f>
        <v/>
      </c>
    </row>
    <row r="10">
      <c r="A10" s="6" t="inlineStr">
        <is>
          <t>USB Stick 32GB 10 Stück</t>
        </is>
      </c>
      <c r="B10" s="4" t="n">
        <v>35</v>
      </c>
      <c r="C10" s="11" t="n">
        <v>0.42</v>
      </c>
      <c r="D10" s="12">
        <f>B10*C10</f>
        <v/>
      </c>
      <c r="E10" s="10">
        <f>B10+D10</f>
        <v/>
      </c>
      <c r="F10" s="10">
        <f>E10*0.19</f>
        <v/>
      </c>
      <c r="G10" s="8">
        <f>E10+F10</f>
        <v/>
      </c>
    </row>
    <row r="11">
      <c r="A11" s="6" t="inlineStr">
        <is>
          <t>Notizbuch A5 Premium</t>
        </is>
      </c>
      <c r="B11" s="4" t="n">
        <v>6.8</v>
      </c>
      <c r="C11" s="11" t="n">
        <v>0.5</v>
      </c>
      <c r="D11" s="12">
        <f>B11*C11</f>
        <v/>
      </c>
      <c r="E11" s="10">
        <f>B11+D11</f>
        <v/>
      </c>
      <c r="F11" s="10">
        <f>E11*0.19</f>
        <v/>
      </c>
      <c r="G11" s="8">
        <f>E11+F11</f>
        <v/>
      </c>
    </row>
    <row r="12">
      <c r="A12" s="6" t="inlineStr">
        <is>
          <t>Locher Metall robust</t>
        </is>
      </c>
      <c r="B12" s="4" t="n">
        <v>14.2</v>
      </c>
      <c r="C12" s="11" t="n">
        <v>0.35</v>
      </c>
      <c r="D12" s="12">
        <f>B12*C12</f>
        <v/>
      </c>
      <c r="E12" s="10">
        <f>B12+D12</f>
        <v/>
      </c>
      <c r="F12" s="10">
        <f>E12*0.19</f>
        <v/>
      </c>
      <c r="G12" s="8">
        <f>E12+F12</f>
        <v/>
      </c>
    </row>
    <row r="13">
      <c r="A13" s="6" t="inlineStr">
        <is>
          <t>Taschenrechner Büro</t>
        </is>
      </c>
      <c r="B13" s="4" t="n">
        <v>11.5</v>
      </c>
      <c r="C13" s="11" t="n">
        <v>0.4</v>
      </c>
      <c r="D13" s="12">
        <f>B13*C13</f>
        <v/>
      </c>
      <c r="E13" s="10">
        <f>B13+D13</f>
        <v/>
      </c>
      <c r="F13" s="10">
        <f>E13*0.19</f>
        <v/>
      </c>
      <c r="G13" s="8">
        <f>E13+F13</f>
        <v/>
      </c>
    </row>
    <row r="14">
      <c r="A14" s="6" t="inlineStr">
        <is>
          <t>Briefumschläge 500 Stk</t>
        </is>
      </c>
      <c r="B14" s="4" t="n">
        <v>19.8</v>
      </c>
      <c r="C14" s="11" t="n">
        <v>0.32</v>
      </c>
      <c r="D14" s="12">
        <f>B14*C14</f>
        <v/>
      </c>
      <c r="E14" s="10">
        <f>B14+D14</f>
        <v/>
      </c>
      <c r="F14" s="10">
        <f>E14*0.19</f>
        <v/>
      </c>
      <c r="G14" s="8">
        <f>E14+F14</f>
        <v/>
      </c>
    </row>
    <row r="15">
      <c r="A15" s="6" t="inlineStr">
        <is>
          <t>Textmarker 12er Set</t>
        </is>
      </c>
      <c r="B15" s="4" t="n">
        <v>7.9</v>
      </c>
      <c r="C15" s="11" t="n">
        <v>0.48</v>
      </c>
      <c r="D15" s="12">
        <f>B15*C15</f>
        <v/>
      </c>
      <c r="E15" s="10">
        <f>B15+D15</f>
        <v/>
      </c>
      <c r="F15" s="10">
        <f>E15*0.19</f>
        <v/>
      </c>
      <c r="G15" s="8">
        <f>E15+F15</f>
        <v/>
      </c>
    </row>
    <row r="16">
      <c r="A16" s="6" t="inlineStr">
        <is>
          <t>Schreibunterlage Leder</t>
        </is>
      </c>
      <c r="B16" s="4" t="n">
        <v>28</v>
      </c>
      <c r="C16" s="11" t="n">
        <v>0.38</v>
      </c>
      <c r="D16" s="12">
        <f>B16*C16</f>
        <v/>
      </c>
      <c r="E16" s="10">
        <f>B16+D16</f>
        <v/>
      </c>
      <c r="F16" s="10">
        <f>E16*0.19</f>
        <v/>
      </c>
      <c r="G16" s="8">
        <f>E16+F16</f>
        <v/>
      </c>
    </row>
    <row r="17">
      <c r="A17" s="6" t="inlineStr">
        <is>
          <t>Klebefilm 12 Rollen</t>
        </is>
      </c>
      <c r="B17" s="4" t="n">
        <v>9.6</v>
      </c>
      <c r="C17" s="11" t="n">
        <v>0.4</v>
      </c>
      <c r="D17" s="12">
        <f>B17*C17</f>
        <v/>
      </c>
      <c r="E17" s="10">
        <f>B17+D17</f>
        <v/>
      </c>
      <c r="F17" s="10">
        <f>E17*0.19</f>
        <v/>
      </c>
      <c r="G17" s="8">
        <f>E17+F17</f>
        <v/>
      </c>
    </row>
    <row r="18">
      <c r="A18" s="6" t="inlineStr">
        <is>
          <t>Schnellhefter 25er Pack</t>
        </is>
      </c>
      <c r="B18" s="4" t="n">
        <v>16.5</v>
      </c>
      <c r="C18" s="11" t="n">
        <v>0.35</v>
      </c>
      <c r="D18" s="12">
        <f>B18*C18</f>
        <v/>
      </c>
      <c r="E18" s="10">
        <f>B18+D18</f>
        <v/>
      </c>
      <c r="F18" s="10">
        <f>E18*0.19</f>
        <v/>
      </c>
      <c r="G18" s="8">
        <f>E18+F18</f>
        <v/>
      </c>
    </row>
    <row r="19">
      <c r="A19" s="6" t="inlineStr">
        <is>
          <t>Stempelkissen Set</t>
        </is>
      </c>
      <c r="B19" s="4" t="n">
        <v>13.2</v>
      </c>
      <c r="C19" s="11" t="n">
        <v>0.42</v>
      </c>
      <c r="D19" s="12">
        <f>B19*C19</f>
        <v/>
      </c>
      <c r="E19" s="10">
        <f>B19+D19</f>
        <v/>
      </c>
      <c r="F19" s="10">
        <f>E19*0.19</f>
        <v/>
      </c>
      <c r="G19" s="8">
        <f>E19+F19</f>
        <v/>
      </c>
    </row>
    <row r="20">
      <c r="A20" s="6" t="inlineStr">
        <is>
          <t>Lineal Metallschiene 30cm</t>
        </is>
      </c>
      <c r="B20" s="4" t="n">
        <v>4.8</v>
      </c>
      <c r="C20" s="11" t="n">
        <v>0.45</v>
      </c>
      <c r="D20" s="12">
        <f>B20*C20</f>
        <v/>
      </c>
      <c r="E20" s="10">
        <f>B20+D20</f>
        <v/>
      </c>
      <c r="F20" s="10">
        <f>E20*0.19</f>
        <v/>
      </c>
      <c r="G20" s="8">
        <f>E20+F20</f>
        <v/>
      </c>
    </row>
    <row r="21">
      <c r="A21" s="6" t="inlineStr">
        <is>
          <t>Radiergummi 50 Stück</t>
        </is>
      </c>
      <c r="B21" s="4" t="n">
        <v>8.9</v>
      </c>
      <c r="C21" s="11" t="n">
        <v>0.4</v>
      </c>
      <c r="D21" s="12">
        <f>B21*C21</f>
        <v/>
      </c>
      <c r="E21" s="10">
        <f>B21+D21</f>
        <v/>
      </c>
      <c r="F21" s="10">
        <f>E21*0.19</f>
        <v/>
      </c>
      <c r="G21" s="8">
        <f>E21+F21</f>
        <v/>
      </c>
    </row>
    <row r="22">
      <c r="A22" s="16" t="inlineStr">
        <is>
          <t>SUMME</t>
        </is>
      </c>
      <c r="B22" s="14">
        <f>SUM(B4:B21)</f>
        <v/>
      </c>
      <c r="C22" s="13" t="n"/>
      <c r="D22" s="14">
        <f>SUM(D4:D21)</f>
        <v/>
      </c>
      <c r="E22" s="14">
        <f>SUM(E4:E21)</f>
        <v/>
      </c>
      <c r="F22" s="14">
        <f>SUM(F4:F21)</f>
        <v/>
      </c>
      <c r="G22" s="14">
        <f>SUM(G4:G21)</f>
        <v/>
      </c>
    </row>
  </sheetData>
  <autoFilter ref="A3:G21"/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2025-11-13T12:33:31Z</dcterms:created>
  <dcterms:modified xmlns:dcterms="http://purl.org/dc/terms/" xmlns:xsi="http://www.w3.org/2001/XMLSchema-instance" xsi:type="dcterms:W3CDTF">2025-11-13T12:33:31Z</dcterms:modified>
</cp:coreProperties>
</file>